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eltner\Documents\BOOK_3e\DG_3e_work\Ch16\"/>
    </mc:Choice>
  </mc:AlternateContent>
  <bookViews>
    <workbookView xWindow="0" yWindow="0" windowWidth="15360" windowHeight="9420"/>
  </bookViews>
  <sheets>
    <sheet name="Mtg Deb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146" i="1" l="1"/>
  <c r="BV146" i="1" s="1"/>
  <c r="BT146" i="1"/>
  <c r="BQ146" i="1"/>
  <c r="BM146" i="1"/>
  <c r="BD146" i="1"/>
  <c r="AP146" i="1"/>
  <c r="AL146" i="1"/>
  <c r="AK146" i="1"/>
  <c r="BN146" i="1" s="1"/>
  <c r="AG146" i="1"/>
  <c r="AQ146" i="1" s="1"/>
  <c r="AF146" i="1"/>
  <c r="AE146" i="1"/>
  <c r="AD146" i="1"/>
  <c r="AN146" i="1" s="1"/>
  <c r="AC146" i="1"/>
  <c r="AM146" i="1" s="1"/>
  <c r="BO146" i="1" s="1"/>
  <c r="AB146" i="1"/>
  <c r="AA146" i="1"/>
  <c r="Z146" i="1"/>
  <c r="AH146" i="1" s="1"/>
  <c r="AR146" i="1" s="1"/>
  <c r="BU145" i="1"/>
  <c r="BT145" i="1"/>
  <c r="BM145" i="1"/>
  <c r="BF145" i="1"/>
  <c r="BI145" i="1" s="1"/>
  <c r="BD145" i="1"/>
  <c r="AO145" i="1"/>
  <c r="BP145" i="1" s="1"/>
  <c r="AG145" i="1"/>
  <c r="AF145" i="1"/>
  <c r="AE145" i="1"/>
  <c r="AD145" i="1"/>
  <c r="AC145" i="1"/>
  <c r="AB145" i="1"/>
  <c r="AA145" i="1"/>
  <c r="AK145" i="1" s="1"/>
  <c r="Z145" i="1"/>
  <c r="BU144" i="1"/>
  <c r="BT144" i="1"/>
  <c r="BV144" i="1" s="1"/>
  <c r="BM144" i="1"/>
  <c r="BF144" i="1"/>
  <c r="BD144" i="1"/>
  <c r="AQ144" i="1"/>
  <c r="AG144" i="1"/>
  <c r="AF144" i="1"/>
  <c r="AE144" i="1"/>
  <c r="AD144" i="1"/>
  <c r="AC144" i="1"/>
  <c r="AB144" i="1"/>
  <c r="AA144" i="1"/>
  <c r="Z144" i="1"/>
  <c r="BE144" i="1" s="1"/>
  <c r="BH144" i="1" s="1"/>
  <c r="BV143" i="1"/>
  <c r="BU143" i="1"/>
  <c r="BT143" i="1"/>
  <c r="BQ143" i="1"/>
  <c r="BM143" i="1"/>
  <c r="BH143" i="1"/>
  <c r="BE143" i="1"/>
  <c r="BD143" i="1"/>
  <c r="AQ143" i="1"/>
  <c r="AP143" i="1"/>
  <c r="AG143" i="1"/>
  <c r="AF143" i="1"/>
  <c r="AE143" i="1"/>
  <c r="AO143" i="1" s="1"/>
  <c r="BP143" i="1" s="1"/>
  <c r="AD143" i="1"/>
  <c r="AN143" i="1" s="1"/>
  <c r="AC143" i="1"/>
  <c r="AM143" i="1" s="1"/>
  <c r="BO143" i="1" s="1"/>
  <c r="AB143" i="1"/>
  <c r="AL143" i="1" s="1"/>
  <c r="AA143" i="1"/>
  <c r="AK143" i="1" s="1"/>
  <c r="Z143" i="1"/>
  <c r="BV142" i="1"/>
  <c r="BU142" i="1"/>
  <c r="BT142" i="1"/>
  <c r="BQ142" i="1"/>
  <c r="BM142" i="1"/>
  <c r="BD142" i="1"/>
  <c r="AG142" i="1"/>
  <c r="AQ142" i="1" s="1"/>
  <c r="AF142" i="1"/>
  <c r="AP142" i="1" s="1"/>
  <c r="AE142" i="1"/>
  <c r="AD142" i="1"/>
  <c r="AN142" i="1" s="1"/>
  <c r="AC142" i="1"/>
  <c r="AM142" i="1" s="1"/>
  <c r="BO142" i="1" s="1"/>
  <c r="AB142" i="1"/>
  <c r="AL142" i="1" s="1"/>
  <c r="AA142" i="1"/>
  <c r="AK142" i="1" s="1"/>
  <c r="Z142" i="1"/>
  <c r="BU141" i="1"/>
  <c r="BT141" i="1"/>
  <c r="BV141" i="1" s="1"/>
  <c r="BM141" i="1"/>
  <c r="BD141" i="1"/>
  <c r="AN141" i="1"/>
  <c r="BQ141" i="1" s="1"/>
  <c r="AG141" i="1"/>
  <c r="AQ141" i="1" s="1"/>
  <c r="AF141" i="1"/>
  <c r="AP141" i="1" s="1"/>
  <c r="AE141" i="1"/>
  <c r="AD141" i="1"/>
  <c r="AC141" i="1"/>
  <c r="AM141" i="1" s="1"/>
  <c r="BO141" i="1" s="1"/>
  <c r="AB141" i="1"/>
  <c r="AL141" i="1" s="1"/>
  <c r="AA141" i="1"/>
  <c r="AK141" i="1" s="1"/>
  <c r="Z141" i="1"/>
  <c r="BU140" i="1"/>
  <c r="BT140" i="1"/>
  <c r="BV140" i="1" s="1"/>
  <c r="BM140" i="1"/>
  <c r="BF140" i="1"/>
  <c r="BE140" i="1"/>
  <c r="BD140" i="1"/>
  <c r="AN140" i="1"/>
  <c r="BQ140" i="1" s="1"/>
  <c r="AM140" i="1"/>
  <c r="BO140" i="1" s="1"/>
  <c r="AG140" i="1"/>
  <c r="AQ140" i="1" s="1"/>
  <c r="AF140" i="1"/>
  <c r="AP140" i="1" s="1"/>
  <c r="BR140" i="1" s="1"/>
  <c r="AE140" i="1"/>
  <c r="AO140" i="1" s="1"/>
  <c r="BP140" i="1" s="1"/>
  <c r="AD140" i="1"/>
  <c r="AC140" i="1"/>
  <c r="AB140" i="1"/>
  <c r="AL140" i="1" s="1"/>
  <c r="AA140" i="1"/>
  <c r="AK140" i="1" s="1"/>
  <c r="Z140" i="1"/>
  <c r="AH140" i="1" s="1"/>
  <c r="AR140" i="1" s="1"/>
  <c r="BV139" i="1"/>
  <c r="BU139" i="1"/>
  <c r="BT139" i="1"/>
  <c r="BM139" i="1"/>
  <c r="BE139" i="1"/>
  <c r="BD139" i="1"/>
  <c r="AM139" i="1"/>
  <c r="BO139" i="1" s="1"/>
  <c r="AL139" i="1"/>
  <c r="AG139" i="1"/>
  <c r="AQ139" i="1" s="1"/>
  <c r="AF139" i="1"/>
  <c r="AP139" i="1" s="1"/>
  <c r="AE139" i="1"/>
  <c r="AO139" i="1" s="1"/>
  <c r="BP139" i="1" s="1"/>
  <c r="AD139" i="1"/>
  <c r="AN139" i="1" s="1"/>
  <c r="BQ139" i="1" s="1"/>
  <c r="AC139" i="1"/>
  <c r="AB139" i="1"/>
  <c r="AA139" i="1"/>
  <c r="AK139" i="1" s="1"/>
  <c r="Z139" i="1"/>
  <c r="AH139" i="1" s="1"/>
  <c r="AR139" i="1" s="1"/>
  <c r="BU138" i="1"/>
  <c r="BV138" i="1" s="1"/>
  <c r="BT138" i="1"/>
  <c r="BM138" i="1"/>
  <c r="BD138" i="1"/>
  <c r="AP138" i="1"/>
  <c r="AL138" i="1"/>
  <c r="AK138" i="1"/>
  <c r="BN138" i="1" s="1"/>
  <c r="AG138" i="1"/>
  <c r="AQ138" i="1" s="1"/>
  <c r="AF138" i="1"/>
  <c r="AE138" i="1"/>
  <c r="AD138" i="1"/>
  <c r="AN138" i="1" s="1"/>
  <c r="BQ138" i="1" s="1"/>
  <c r="AC138" i="1"/>
  <c r="AM138" i="1" s="1"/>
  <c r="BO138" i="1" s="1"/>
  <c r="AB138" i="1"/>
  <c r="AA138" i="1"/>
  <c r="Z138" i="1"/>
  <c r="AH138" i="1" s="1"/>
  <c r="AR138" i="1" s="1"/>
  <c r="BU137" i="1"/>
  <c r="BT137" i="1"/>
  <c r="BM137" i="1"/>
  <c r="BF137" i="1"/>
  <c r="BD137" i="1"/>
  <c r="AG137" i="1"/>
  <c r="AF137" i="1"/>
  <c r="AE137" i="1"/>
  <c r="AD137" i="1"/>
  <c r="AC137" i="1"/>
  <c r="AB137" i="1"/>
  <c r="AA137" i="1"/>
  <c r="Z137" i="1"/>
  <c r="BU136" i="1"/>
  <c r="BT136" i="1"/>
  <c r="BV136" i="1" s="1"/>
  <c r="BM136" i="1"/>
  <c r="BF136" i="1"/>
  <c r="BD136" i="1"/>
  <c r="AG136" i="1"/>
  <c r="AQ136" i="1" s="1"/>
  <c r="AF136" i="1"/>
  <c r="AE136" i="1"/>
  <c r="AD136" i="1"/>
  <c r="AC136" i="1"/>
  <c r="AM136" i="1" s="1"/>
  <c r="BO136" i="1" s="1"/>
  <c r="AB136" i="1"/>
  <c r="AA136" i="1"/>
  <c r="Z136" i="1"/>
  <c r="BE136" i="1" s="1"/>
  <c r="BV135" i="1"/>
  <c r="BU135" i="1"/>
  <c r="BT135" i="1"/>
  <c r="BQ135" i="1"/>
  <c r="BM135" i="1"/>
  <c r="BH135" i="1"/>
  <c r="BE135" i="1"/>
  <c r="BD135" i="1"/>
  <c r="AP135" i="1"/>
  <c r="AG135" i="1"/>
  <c r="AQ135" i="1" s="1"/>
  <c r="AF135" i="1"/>
  <c r="AE135" i="1"/>
  <c r="AO135" i="1" s="1"/>
  <c r="BP135" i="1" s="1"/>
  <c r="AD135" i="1"/>
  <c r="AN135" i="1" s="1"/>
  <c r="AC135" i="1"/>
  <c r="AM135" i="1" s="1"/>
  <c r="BO135" i="1" s="1"/>
  <c r="AB135" i="1"/>
  <c r="AL135" i="1" s="1"/>
  <c r="AA135" i="1"/>
  <c r="AK135" i="1" s="1"/>
  <c r="Z135" i="1"/>
  <c r="BV134" i="1"/>
  <c r="BU134" i="1"/>
  <c r="BT134" i="1"/>
  <c r="BM134" i="1"/>
  <c r="BD134" i="1"/>
  <c r="AL134" i="1"/>
  <c r="AG134" i="1"/>
  <c r="AQ134" i="1" s="1"/>
  <c r="AF134" i="1"/>
  <c r="AP134" i="1" s="1"/>
  <c r="AE134" i="1"/>
  <c r="AD134" i="1"/>
  <c r="AN134" i="1" s="1"/>
  <c r="BQ134" i="1" s="1"/>
  <c r="AC134" i="1"/>
  <c r="AM134" i="1" s="1"/>
  <c r="BO134" i="1" s="1"/>
  <c r="AB134" i="1"/>
  <c r="AA134" i="1"/>
  <c r="AK134" i="1" s="1"/>
  <c r="Z134" i="1"/>
  <c r="BU133" i="1"/>
  <c r="BT133" i="1"/>
  <c r="BV133" i="1" s="1"/>
  <c r="BM133" i="1"/>
  <c r="BD133" i="1"/>
  <c r="AN133" i="1"/>
  <c r="BQ133" i="1" s="1"/>
  <c r="AG133" i="1"/>
  <c r="AF133" i="1"/>
  <c r="AP133" i="1" s="1"/>
  <c r="AE133" i="1"/>
  <c r="AD133" i="1"/>
  <c r="AC133" i="1"/>
  <c r="AB133" i="1"/>
  <c r="AL133" i="1" s="1"/>
  <c r="AA133" i="1"/>
  <c r="AK133" i="1" s="1"/>
  <c r="BN133" i="1" s="1"/>
  <c r="Z133" i="1"/>
  <c r="BU132" i="1"/>
  <c r="BT132" i="1"/>
  <c r="BV132" i="1" s="1"/>
  <c r="BM132" i="1"/>
  <c r="BI132" i="1"/>
  <c r="BD132" i="1"/>
  <c r="AG132" i="1"/>
  <c r="AF132" i="1"/>
  <c r="AE132" i="1"/>
  <c r="BF132" i="1" s="1"/>
  <c r="AD132" i="1"/>
  <c r="AC132" i="1"/>
  <c r="AB132" i="1"/>
  <c r="AA132" i="1"/>
  <c r="Z132" i="1"/>
  <c r="BU131" i="1"/>
  <c r="BT131" i="1"/>
  <c r="BV131" i="1" s="1"/>
  <c r="BM131" i="1"/>
  <c r="BF131" i="1"/>
  <c r="BD131" i="1"/>
  <c r="AG131" i="1"/>
  <c r="AF131" i="1"/>
  <c r="AE131" i="1"/>
  <c r="AD131" i="1"/>
  <c r="AC131" i="1"/>
  <c r="AB131" i="1"/>
  <c r="AA131" i="1"/>
  <c r="Z131" i="1"/>
  <c r="BE131" i="1" s="1"/>
  <c r="BV130" i="1"/>
  <c r="BU130" i="1"/>
  <c r="BT130" i="1"/>
  <c r="BQ130" i="1"/>
  <c r="BM130" i="1"/>
  <c r="BH130" i="1"/>
  <c r="BE130" i="1"/>
  <c r="BD130" i="1"/>
  <c r="AP130" i="1"/>
  <c r="AG130" i="1"/>
  <c r="AQ130" i="1" s="1"/>
  <c r="AF130" i="1"/>
  <c r="AE130" i="1"/>
  <c r="AO130" i="1" s="1"/>
  <c r="BP130" i="1" s="1"/>
  <c r="AD130" i="1"/>
  <c r="AN130" i="1" s="1"/>
  <c r="AC130" i="1"/>
  <c r="AM130" i="1" s="1"/>
  <c r="BO130" i="1" s="1"/>
  <c r="AB130" i="1"/>
  <c r="AL130" i="1" s="1"/>
  <c r="AA130" i="1"/>
  <c r="AK130" i="1" s="1"/>
  <c r="Z130" i="1"/>
  <c r="BV129" i="1"/>
  <c r="BU129" i="1"/>
  <c r="BT129" i="1"/>
  <c r="BM129" i="1"/>
  <c r="BD129" i="1"/>
  <c r="AL129" i="1"/>
  <c r="AG129" i="1"/>
  <c r="AQ129" i="1" s="1"/>
  <c r="AF129" i="1"/>
  <c r="AP129" i="1" s="1"/>
  <c r="AE129" i="1"/>
  <c r="BF129" i="1" s="1"/>
  <c r="AD129" i="1"/>
  <c r="AN129" i="1" s="1"/>
  <c r="BQ129" i="1" s="1"/>
  <c r="AC129" i="1"/>
  <c r="AM129" i="1" s="1"/>
  <c r="BO129" i="1" s="1"/>
  <c r="AB129" i="1"/>
  <c r="AA129" i="1"/>
  <c r="AK129" i="1" s="1"/>
  <c r="Z129" i="1"/>
  <c r="BU128" i="1"/>
  <c r="BT128" i="1"/>
  <c r="BV128" i="1" s="1"/>
  <c r="BM128" i="1"/>
  <c r="BD128" i="1"/>
  <c r="AN128" i="1"/>
  <c r="BQ128" i="1" s="1"/>
  <c r="AG128" i="1"/>
  <c r="AQ128" i="1" s="1"/>
  <c r="AF128" i="1"/>
  <c r="AP128" i="1" s="1"/>
  <c r="AE128" i="1"/>
  <c r="BF128" i="1" s="1"/>
  <c r="AD128" i="1"/>
  <c r="AC128" i="1"/>
  <c r="AM128" i="1" s="1"/>
  <c r="BO128" i="1" s="1"/>
  <c r="AB128" i="1"/>
  <c r="AL128" i="1" s="1"/>
  <c r="AA128" i="1"/>
  <c r="AK128" i="1" s="1"/>
  <c r="Z128" i="1"/>
  <c r="BV127" i="1"/>
  <c r="BU127" i="1"/>
  <c r="BT127" i="1"/>
  <c r="BM127" i="1"/>
  <c r="BD127" i="1"/>
  <c r="AG127" i="1"/>
  <c r="AQ127" i="1" s="1"/>
  <c r="AF127" i="1"/>
  <c r="AE127" i="1"/>
  <c r="AD127" i="1"/>
  <c r="AC127" i="1"/>
  <c r="AM127" i="1" s="1"/>
  <c r="BO127" i="1" s="1"/>
  <c r="AB127" i="1"/>
  <c r="AA127" i="1"/>
  <c r="Z127" i="1"/>
  <c r="AP127" i="1" s="1"/>
  <c r="BV126" i="1"/>
  <c r="BU126" i="1"/>
  <c r="BT126" i="1"/>
  <c r="BM126" i="1"/>
  <c r="BE126" i="1"/>
  <c r="BD126" i="1"/>
  <c r="AN126" i="1"/>
  <c r="BQ126" i="1" s="1"/>
  <c r="AG126" i="1"/>
  <c r="AQ126" i="1" s="1"/>
  <c r="AF126" i="1"/>
  <c r="AP126" i="1" s="1"/>
  <c r="BR126" i="1" s="1"/>
  <c r="AE126" i="1"/>
  <c r="AD126" i="1"/>
  <c r="AC126" i="1"/>
  <c r="AM126" i="1" s="1"/>
  <c r="BO126" i="1" s="1"/>
  <c r="AB126" i="1"/>
  <c r="AL126" i="1" s="1"/>
  <c r="AA126" i="1"/>
  <c r="AK126" i="1" s="1"/>
  <c r="Z126" i="1"/>
  <c r="AH126" i="1" s="1"/>
  <c r="AR126" i="1" s="1"/>
  <c r="BV125" i="1"/>
  <c r="BU125" i="1"/>
  <c r="BT125" i="1"/>
  <c r="BQ125" i="1"/>
  <c r="BM125" i="1"/>
  <c r="BH125" i="1"/>
  <c r="BE125" i="1"/>
  <c r="BD125" i="1"/>
  <c r="AQ125" i="1"/>
  <c r="AM125" i="1"/>
  <c r="BO125" i="1" s="1"/>
  <c r="AL125" i="1"/>
  <c r="AG125" i="1"/>
  <c r="AF125" i="1"/>
  <c r="AP125" i="1" s="1"/>
  <c r="AE125" i="1"/>
  <c r="AD125" i="1"/>
  <c r="AN125" i="1" s="1"/>
  <c r="AC125" i="1"/>
  <c r="AB125" i="1"/>
  <c r="AA125" i="1"/>
  <c r="AK125" i="1" s="1"/>
  <c r="Z125" i="1"/>
  <c r="BU124" i="1"/>
  <c r="BT124" i="1"/>
  <c r="BV124" i="1" s="1"/>
  <c r="BM124" i="1"/>
  <c r="BD124" i="1"/>
  <c r="AN124" i="1"/>
  <c r="BQ124" i="1" s="1"/>
  <c r="AL124" i="1"/>
  <c r="AG124" i="1"/>
  <c r="AQ124" i="1" s="1"/>
  <c r="AF124" i="1"/>
  <c r="AP124" i="1" s="1"/>
  <c r="AE124" i="1"/>
  <c r="BF124" i="1" s="1"/>
  <c r="AD124" i="1"/>
  <c r="AC124" i="1"/>
  <c r="AM124" i="1" s="1"/>
  <c r="BO124" i="1" s="1"/>
  <c r="AB124" i="1"/>
  <c r="AA124" i="1"/>
  <c r="AK124" i="1" s="1"/>
  <c r="BN124" i="1" s="1"/>
  <c r="Z124" i="1"/>
  <c r="BU123" i="1"/>
  <c r="BT123" i="1"/>
  <c r="BM123" i="1"/>
  <c r="BI123" i="1"/>
  <c r="BD123" i="1"/>
  <c r="AG123" i="1"/>
  <c r="AF123" i="1"/>
  <c r="AE123" i="1"/>
  <c r="BF123" i="1" s="1"/>
  <c r="AD123" i="1"/>
  <c r="AC123" i="1"/>
  <c r="AB123" i="1"/>
  <c r="AA123" i="1"/>
  <c r="Z123" i="1"/>
  <c r="BU122" i="1"/>
  <c r="BT122" i="1"/>
  <c r="BV122" i="1" s="1"/>
  <c r="BM122" i="1"/>
  <c r="BF122" i="1"/>
  <c r="BD122" i="1"/>
  <c r="AQ122" i="1"/>
  <c r="AM122" i="1"/>
  <c r="BO122" i="1" s="1"/>
  <c r="AG122" i="1"/>
  <c r="AF122" i="1"/>
  <c r="AP122" i="1" s="1"/>
  <c r="AE122" i="1"/>
  <c r="AO122" i="1" s="1"/>
  <c r="BP122" i="1" s="1"/>
  <c r="AD122" i="1"/>
  <c r="AN122" i="1" s="1"/>
  <c r="BQ122" i="1" s="1"/>
  <c r="AC122" i="1"/>
  <c r="AB122" i="1"/>
  <c r="AL122" i="1" s="1"/>
  <c r="BN122" i="1" s="1"/>
  <c r="AA122" i="1"/>
  <c r="AK122" i="1" s="1"/>
  <c r="Z122" i="1"/>
  <c r="BE122" i="1" s="1"/>
  <c r="BU121" i="1"/>
  <c r="BV121" i="1" s="1"/>
  <c r="BT121" i="1"/>
  <c r="BM121" i="1"/>
  <c r="BI121" i="1"/>
  <c r="BD121" i="1"/>
  <c r="AO121" i="1"/>
  <c r="BP121" i="1" s="1"/>
  <c r="AG121" i="1"/>
  <c r="AQ121" i="1" s="1"/>
  <c r="AF121" i="1"/>
  <c r="AP121" i="1" s="1"/>
  <c r="AE121" i="1"/>
  <c r="BF121" i="1" s="1"/>
  <c r="BK124" i="1" s="1"/>
  <c r="AD121" i="1"/>
  <c r="AN121" i="1" s="1"/>
  <c r="BQ121" i="1" s="1"/>
  <c r="AC121" i="1"/>
  <c r="AM121" i="1" s="1"/>
  <c r="BO121" i="1" s="1"/>
  <c r="AB121" i="1"/>
  <c r="AL121" i="1" s="1"/>
  <c r="AA121" i="1"/>
  <c r="AK121" i="1" s="1"/>
  <c r="Z121" i="1"/>
  <c r="BV120" i="1"/>
  <c r="BU120" i="1"/>
  <c r="BT120" i="1"/>
  <c r="BM120" i="1"/>
  <c r="BD120" i="1"/>
  <c r="AG120" i="1"/>
  <c r="AF120" i="1"/>
  <c r="AP120" i="1" s="1"/>
  <c r="AE120" i="1"/>
  <c r="AD120" i="1"/>
  <c r="AC120" i="1"/>
  <c r="AB120" i="1"/>
  <c r="AL120" i="1" s="1"/>
  <c r="AA120" i="1"/>
  <c r="Z120" i="1"/>
  <c r="BU119" i="1"/>
  <c r="BT119" i="1"/>
  <c r="BM119" i="1"/>
  <c r="BD119" i="1"/>
  <c r="AG119" i="1"/>
  <c r="AF119" i="1"/>
  <c r="AP119" i="1" s="1"/>
  <c r="AE119" i="1"/>
  <c r="BF119" i="1" s="1"/>
  <c r="AD119" i="1"/>
  <c r="AC119" i="1"/>
  <c r="AB119" i="1"/>
  <c r="AL119" i="1" s="1"/>
  <c r="AA119" i="1"/>
  <c r="Z119" i="1"/>
  <c r="BE119" i="1" s="1"/>
  <c r="BG119" i="1" s="1"/>
  <c r="BU118" i="1"/>
  <c r="BT118" i="1"/>
  <c r="BV118" i="1" s="1"/>
  <c r="BM118" i="1"/>
  <c r="BI118" i="1"/>
  <c r="BF118" i="1"/>
  <c r="BD118" i="1"/>
  <c r="AN118" i="1"/>
  <c r="BQ118" i="1" s="1"/>
  <c r="AG118" i="1"/>
  <c r="AQ118" i="1" s="1"/>
  <c r="AF118" i="1"/>
  <c r="AE118" i="1"/>
  <c r="AD118" i="1"/>
  <c r="AC118" i="1"/>
  <c r="AB118" i="1"/>
  <c r="AA118" i="1"/>
  <c r="Z118" i="1"/>
  <c r="AM118" i="1" s="1"/>
  <c r="BO118" i="1" s="1"/>
  <c r="BV117" i="1"/>
  <c r="BU117" i="1"/>
  <c r="BT117" i="1"/>
  <c r="BN117" i="1"/>
  <c r="BM117" i="1"/>
  <c r="BE117" i="1"/>
  <c r="BH117" i="1" s="1"/>
  <c r="BD117" i="1"/>
  <c r="AL117" i="1"/>
  <c r="AG117" i="1"/>
  <c r="AQ117" i="1" s="1"/>
  <c r="AF117" i="1"/>
  <c r="AP117" i="1" s="1"/>
  <c r="AE117" i="1"/>
  <c r="AO117" i="1" s="1"/>
  <c r="BP117" i="1" s="1"/>
  <c r="AD117" i="1"/>
  <c r="AN117" i="1" s="1"/>
  <c r="BQ117" i="1" s="1"/>
  <c r="AC117" i="1"/>
  <c r="AM117" i="1" s="1"/>
  <c r="BO117" i="1" s="1"/>
  <c r="AB117" i="1"/>
  <c r="AA117" i="1"/>
  <c r="AK117" i="1" s="1"/>
  <c r="Z117" i="1"/>
  <c r="BV116" i="1"/>
  <c r="BU116" i="1"/>
  <c r="BT116" i="1"/>
  <c r="BP116" i="1"/>
  <c r="BM116" i="1"/>
  <c r="BD116" i="1"/>
  <c r="AO116" i="1"/>
  <c r="AK116" i="1"/>
  <c r="AG116" i="1"/>
  <c r="AQ116" i="1" s="1"/>
  <c r="AF116" i="1"/>
  <c r="AP116" i="1" s="1"/>
  <c r="AE116" i="1"/>
  <c r="AD116" i="1"/>
  <c r="AN116" i="1" s="1"/>
  <c r="BQ116" i="1" s="1"/>
  <c r="AC116" i="1"/>
  <c r="AM116" i="1" s="1"/>
  <c r="BO116" i="1" s="1"/>
  <c r="AB116" i="1"/>
  <c r="AL116" i="1" s="1"/>
  <c r="AA116" i="1"/>
  <c r="Z116" i="1"/>
  <c r="AH116" i="1" s="1"/>
  <c r="AR116" i="1" s="1"/>
  <c r="BU115" i="1"/>
  <c r="BT115" i="1"/>
  <c r="BV115" i="1" s="1"/>
  <c r="BM115" i="1"/>
  <c r="BF115" i="1"/>
  <c r="BD115" i="1"/>
  <c r="AN115" i="1"/>
  <c r="BQ115" i="1" s="1"/>
  <c r="AG115" i="1"/>
  <c r="AF115" i="1"/>
  <c r="AP115" i="1" s="1"/>
  <c r="AE115" i="1"/>
  <c r="AD115" i="1"/>
  <c r="AC115" i="1"/>
  <c r="AB115" i="1"/>
  <c r="AL115" i="1" s="1"/>
  <c r="AA115" i="1"/>
  <c r="AK115" i="1" s="1"/>
  <c r="Z115" i="1"/>
  <c r="BU114" i="1"/>
  <c r="BT114" i="1"/>
  <c r="BV114" i="1" s="1"/>
  <c r="BM114" i="1"/>
  <c r="BI114" i="1"/>
  <c r="BF114" i="1"/>
  <c r="BD114" i="1"/>
  <c r="AG114" i="1"/>
  <c r="AF114" i="1"/>
  <c r="AP114" i="1" s="1"/>
  <c r="AE114" i="1"/>
  <c r="AD114" i="1"/>
  <c r="AC114" i="1"/>
  <c r="AB114" i="1"/>
  <c r="AL114" i="1" s="1"/>
  <c r="AA114" i="1"/>
  <c r="Z114" i="1"/>
  <c r="AH114" i="1" s="1"/>
  <c r="AR114" i="1" s="1"/>
  <c r="BV113" i="1"/>
  <c r="BU113" i="1"/>
  <c r="BT113" i="1"/>
  <c r="BQ113" i="1"/>
  <c r="BM113" i="1"/>
  <c r="BE113" i="1"/>
  <c r="BD113" i="1"/>
  <c r="AQ113" i="1"/>
  <c r="AM113" i="1"/>
  <c r="BO113" i="1" s="1"/>
  <c r="AG113" i="1"/>
  <c r="AF113" i="1"/>
  <c r="AP113" i="1" s="1"/>
  <c r="AE113" i="1"/>
  <c r="AO113" i="1" s="1"/>
  <c r="BP113" i="1" s="1"/>
  <c r="AD113" i="1"/>
  <c r="AN113" i="1" s="1"/>
  <c r="AC113" i="1"/>
  <c r="AB113" i="1"/>
  <c r="AL113" i="1" s="1"/>
  <c r="BN113" i="1" s="1"/>
  <c r="AA113" i="1"/>
  <c r="AK113" i="1" s="1"/>
  <c r="Z113" i="1"/>
  <c r="BV112" i="1"/>
  <c r="BU112" i="1"/>
  <c r="BT112" i="1"/>
  <c r="BM112" i="1"/>
  <c r="BD112" i="1"/>
  <c r="AO112" i="1"/>
  <c r="BP112" i="1" s="1"/>
  <c r="AK112" i="1"/>
  <c r="BN112" i="1" s="1"/>
  <c r="AG112" i="1"/>
  <c r="AQ112" i="1" s="1"/>
  <c r="AF112" i="1"/>
  <c r="AP112" i="1" s="1"/>
  <c r="AE112" i="1"/>
  <c r="AD112" i="1"/>
  <c r="AN112" i="1" s="1"/>
  <c r="BQ112" i="1" s="1"/>
  <c r="AC112" i="1"/>
  <c r="AM112" i="1" s="1"/>
  <c r="BO112" i="1" s="1"/>
  <c r="AB112" i="1"/>
  <c r="AL112" i="1" s="1"/>
  <c r="AA112" i="1"/>
  <c r="Z112" i="1"/>
  <c r="AH112" i="1" s="1"/>
  <c r="AR112" i="1" s="1"/>
  <c r="BU111" i="1"/>
  <c r="BT111" i="1"/>
  <c r="BV111" i="1" s="1"/>
  <c r="BM111" i="1"/>
  <c r="BD111" i="1"/>
  <c r="AN111" i="1"/>
  <c r="BQ111" i="1" s="1"/>
  <c r="AG111" i="1"/>
  <c r="AF111" i="1"/>
  <c r="AP111" i="1" s="1"/>
  <c r="AE111" i="1"/>
  <c r="BF111" i="1" s="1"/>
  <c r="AD111" i="1"/>
  <c r="AC111" i="1"/>
  <c r="AB111" i="1"/>
  <c r="AL111" i="1" s="1"/>
  <c r="AA111" i="1"/>
  <c r="AK111" i="1" s="1"/>
  <c r="Z111" i="1"/>
  <c r="BU110" i="1"/>
  <c r="BT110" i="1"/>
  <c r="BV110" i="1" s="1"/>
  <c r="BO110" i="1"/>
  <c r="BM110" i="1"/>
  <c r="BI110" i="1"/>
  <c r="BF110" i="1"/>
  <c r="BE110" i="1"/>
  <c r="BD110" i="1"/>
  <c r="AG110" i="1"/>
  <c r="AF110" i="1"/>
  <c r="AE110" i="1"/>
  <c r="AD110" i="1"/>
  <c r="AC110" i="1"/>
  <c r="AB110" i="1"/>
  <c r="AA110" i="1"/>
  <c r="Z110" i="1"/>
  <c r="AM110" i="1" s="1"/>
  <c r="BV109" i="1"/>
  <c r="BU109" i="1"/>
  <c r="BT109" i="1"/>
  <c r="BM109" i="1"/>
  <c r="BE109" i="1"/>
  <c r="BD109" i="1"/>
  <c r="AQ109" i="1"/>
  <c r="AM109" i="1"/>
  <c r="BO109" i="1" s="1"/>
  <c r="AL109" i="1"/>
  <c r="AG109" i="1"/>
  <c r="AF109" i="1"/>
  <c r="AP109" i="1" s="1"/>
  <c r="AE109" i="1"/>
  <c r="AO109" i="1" s="1"/>
  <c r="BP109" i="1" s="1"/>
  <c r="AD109" i="1"/>
  <c r="AN109" i="1" s="1"/>
  <c r="BQ109" i="1" s="1"/>
  <c r="AC109" i="1"/>
  <c r="AB109" i="1"/>
  <c r="AA109" i="1"/>
  <c r="AK109" i="1" s="1"/>
  <c r="BN109" i="1" s="1"/>
  <c r="Z109" i="1"/>
  <c r="BV108" i="1"/>
  <c r="BU108" i="1"/>
  <c r="BT108" i="1"/>
  <c r="BM108" i="1"/>
  <c r="BD108" i="1"/>
  <c r="AO108" i="1"/>
  <c r="BP108" i="1" s="1"/>
  <c r="AK108" i="1"/>
  <c r="BN108" i="1" s="1"/>
  <c r="AG108" i="1"/>
  <c r="AQ108" i="1" s="1"/>
  <c r="AF108" i="1"/>
  <c r="AP108" i="1" s="1"/>
  <c r="AE108" i="1"/>
  <c r="AD108" i="1"/>
  <c r="AN108" i="1" s="1"/>
  <c r="BQ108" i="1" s="1"/>
  <c r="AC108" i="1"/>
  <c r="AM108" i="1" s="1"/>
  <c r="BO108" i="1" s="1"/>
  <c r="AB108" i="1"/>
  <c r="AL108" i="1" s="1"/>
  <c r="AA108" i="1"/>
  <c r="Z108" i="1"/>
  <c r="AH108" i="1" s="1"/>
  <c r="AR108" i="1" s="1"/>
  <c r="BU107" i="1"/>
  <c r="BT107" i="1"/>
  <c r="BV107" i="1" s="1"/>
  <c r="BM107" i="1"/>
  <c r="BF107" i="1"/>
  <c r="BD107" i="1"/>
  <c r="AG107" i="1"/>
  <c r="AF107" i="1"/>
  <c r="AE107" i="1"/>
  <c r="AD107" i="1"/>
  <c r="AN107" i="1" s="1"/>
  <c r="BQ107" i="1" s="1"/>
  <c r="AC107" i="1"/>
  <c r="AB107" i="1"/>
  <c r="AA107" i="1"/>
  <c r="Z107" i="1"/>
  <c r="BU106" i="1"/>
  <c r="BT106" i="1"/>
  <c r="BV106" i="1" s="1"/>
  <c r="BM106" i="1"/>
  <c r="BE106" i="1"/>
  <c r="BD106" i="1"/>
  <c r="AG106" i="1"/>
  <c r="AF106" i="1"/>
  <c r="AP106" i="1" s="1"/>
  <c r="AE106" i="1"/>
  <c r="AD106" i="1"/>
  <c r="AC106" i="1"/>
  <c r="AB106" i="1"/>
  <c r="AL106" i="1" s="1"/>
  <c r="AA106" i="1"/>
  <c r="Z106" i="1"/>
  <c r="AH106" i="1" s="1"/>
  <c r="AR106" i="1" s="1"/>
  <c r="BV105" i="1"/>
  <c r="BU105" i="1"/>
  <c r="BT105" i="1"/>
  <c r="BQ105" i="1"/>
  <c r="BM105" i="1"/>
  <c r="BD105" i="1"/>
  <c r="AL105" i="1"/>
  <c r="AG105" i="1"/>
  <c r="AQ105" i="1" s="1"/>
  <c r="AF105" i="1"/>
  <c r="AP105" i="1" s="1"/>
  <c r="AE105" i="1"/>
  <c r="AD105" i="1"/>
  <c r="AN105" i="1" s="1"/>
  <c r="AC105" i="1"/>
  <c r="AM105" i="1" s="1"/>
  <c r="BO105" i="1" s="1"/>
  <c r="AB105" i="1"/>
  <c r="AA105" i="1"/>
  <c r="AK105" i="1" s="1"/>
  <c r="Z105" i="1"/>
  <c r="BU104" i="1"/>
  <c r="BT104" i="1"/>
  <c r="BV104" i="1" s="1"/>
  <c r="BM104" i="1"/>
  <c r="BD104" i="1"/>
  <c r="AO104" i="1"/>
  <c r="BP104" i="1" s="1"/>
  <c r="AL104" i="1"/>
  <c r="AG104" i="1"/>
  <c r="AF104" i="1"/>
  <c r="AP104" i="1" s="1"/>
  <c r="AE104" i="1"/>
  <c r="BF104" i="1" s="1"/>
  <c r="BI104" i="1" s="1"/>
  <c r="AD104" i="1"/>
  <c r="AC104" i="1"/>
  <c r="AB104" i="1"/>
  <c r="AA104" i="1"/>
  <c r="AK104" i="1" s="1"/>
  <c r="Z104" i="1"/>
  <c r="BU103" i="1"/>
  <c r="BT103" i="1"/>
  <c r="BV103" i="1" s="1"/>
  <c r="BM103" i="1"/>
  <c r="BI103" i="1"/>
  <c r="BF103" i="1"/>
  <c r="BD103" i="1"/>
  <c r="AG103" i="1"/>
  <c r="AF103" i="1"/>
  <c r="AE103" i="1"/>
  <c r="AD103" i="1"/>
  <c r="AC103" i="1"/>
  <c r="AB103" i="1"/>
  <c r="AA103" i="1"/>
  <c r="Z103" i="1"/>
  <c r="AH103" i="1" s="1"/>
  <c r="AR103" i="1" s="1"/>
  <c r="BU102" i="1"/>
  <c r="BT102" i="1"/>
  <c r="BV102" i="1" s="1"/>
  <c r="BM102" i="1"/>
  <c r="BI102" i="1"/>
  <c r="BF102" i="1"/>
  <c r="BD102" i="1"/>
  <c r="AN102" i="1"/>
  <c r="BQ102" i="1" s="1"/>
  <c r="AL102" i="1"/>
  <c r="AG102" i="1"/>
  <c r="AQ102" i="1" s="1"/>
  <c r="AF102" i="1"/>
  <c r="AP102" i="1" s="1"/>
  <c r="AE102" i="1"/>
  <c r="AO102" i="1" s="1"/>
  <c r="BP102" i="1" s="1"/>
  <c r="AD102" i="1"/>
  <c r="AC102" i="1"/>
  <c r="AM102" i="1" s="1"/>
  <c r="BO102" i="1" s="1"/>
  <c r="AB102" i="1"/>
  <c r="AA102" i="1"/>
  <c r="AK102" i="1" s="1"/>
  <c r="Z102" i="1"/>
  <c r="BE102" i="1" s="1"/>
  <c r="BV101" i="1"/>
  <c r="BU101" i="1"/>
  <c r="BT101" i="1"/>
  <c r="BN101" i="1"/>
  <c r="BM101" i="1"/>
  <c r="BE101" i="1"/>
  <c r="BD101" i="1"/>
  <c r="AO101" i="1"/>
  <c r="BP101" i="1" s="1"/>
  <c r="AM101" i="1"/>
  <c r="BO101" i="1" s="1"/>
  <c r="AK101" i="1"/>
  <c r="AG101" i="1"/>
  <c r="AQ101" i="1" s="1"/>
  <c r="AF101" i="1"/>
  <c r="AP101" i="1" s="1"/>
  <c r="AE101" i="1"/>
  <c r="AD101" i="1"/>
  <c r="AN101" i="1" s="1"/>
  <c r="BQ101" i="1" s="1"/>
  <c r="AC101" i="1"/>
  <c r="AB101" i="1"/>
  <c r="AL101" i="1" s="1"/>
  <c r="AA101" i="1"/>
  <c r="Z101" i="1"/>
  <c r="AH101" i="1" s="1"/>
  <c r="AR101" i="1" s="1"/>
  <c r="BU100" i="1"/>
  <c r="BV100" i="1" s="1"/>
  <c r="BT100" i="1"/>
  <c r="BO100" i="1"/>
  <c r="BM100" i="1"/>
  <c r="BD100" i="1"/>
  <c r="AP100" i="1"/>
  <c r="AN100" i="1"/>
  <c r="BQ100" i="1" s="1"/>
  <c r="AG100" i="1"/>
  <c r="AQ100" i="1" s="1"/>
  <c r="AF100" i="1"/>
  <c r="AE100" i="1"/>
  <c r="AO100" i="1" s="1"/>
  <c r="BP100" i="1" s="1"/>
  <c r="AD100" i="1"/>
  <c r="AC100" i="1"/>
  <c r="AM100" i="1" s="1"/>
  <c r="AB100" i="1"/>
  <c r="AL100" i="1" s="1"/>
  <c r="AA100" i="1"/>
  <c r="AK100" i="1" s="1"/>
  <c r="BN100" i="1" s="1"/>
  <c r="Z100" i="1"/>
  <c r="BV99" i="1"/>
  <c r="BU99" i="1"/>
  <c r="BT99" i="1"/>
  <c r="BM99" i="1"/>
  <c r="BF99" i="1"/>
  <c r="BD99" i="1"/>
  <c r="AN99" i="1"/>
  <c r="BQ99" i="1" s="1"/>
  <c r="AG99" i="1"/>
  <c r="AF99" i="1"/>
  <c r="AP99" i="1" s="1"/>
  <c r="AE99" i="1"/>
  <c r="AD99" i="1"/>
  <c r="AC99" i="1"/>
  <c r="AB99" i="1"/>
  <c r="AL99" i="1" s="1"/>
  <c r="AA99" i="1"/>
  <c r="Z99" i="1"/>
  <c r="BE99" i="1" s="1"/>
  <c r="BU98" i="1"/>
  <c r="BV98" i="1" s="1"/>
  <c r="BT98" i="1"/>
  <c r="BP98" i="1"/>
  <c r="BM98" i="1"/>
  <c r="BI98" i="1"/>
  <c r="BE98" i="1"/>
  <c r="BD98" i="1"/>
  <c r="AO98" i="1"/>
  <c r="AM98" i="1"/>
  <c r="BO98" i="1" s="1"/>
  <c r="AK98" i="1"/>
  <c r="AG98" i="1"/>
  <c r="AQ98" i="1" s="1"/>
  <c r="AF98" i="1"/>
  <c r="AP98" i="1" s="1"/>
  <c r="AE98" i="1"/>
  <c r="BF98" i="1" s="1"/>
  <c r="AD98" i="1"/>
  <c r="AN98" i="1" s="1"/>
  <c r="BQ98" i="1" s="1"/>
  <c r="AC98" i="1"/>
  <c r="AB98" i="1"/>
  <c r="AL98" i="1" s="1"/>
  <c r="AA98" i="1"/>
  <c r="Z98" i="1"/>
  <c r="AH98" i="1" s="1"/>
  <c r="AR98" i="1" s="1"/>
  <c r="BU97" i="1"/>
  <c r="BT97" i="1"/>
  <c r="BV97" i="1" s="1"/>
  <c r="BM97" i="1"/>
  <c r="BH97" i="1"/>
  <c r="BD97" i="1"/>
  <c r="AP97" i="1"/>
  <c r="AL97" i="1"/>
  <c r="AG97" i="1"/>
  <c r="AQ97" i="1" s="1"/>
  <c r="AF97" i="1"/>
  <c r="AE97" i="1"/>
  <c r="AO97" i="1" s="1"/>
  <c r="BP97" i="1" s="1"/>
  <c r="AD97" i="1"/>
  <c r="AN97" i="1" s="1"/>
  <c r="BQ97" i="1" s="1"/>
  <c r="AC97" i="1"/>
  <c r="AM97" i="1" s="1"/>
  <c r="BO97" i="1" s="1"/>
  <c r="AB97" i="1"/>
  <c r="AA97" i="1"/>
  <c r="AK97" i="1" s="1"/>
  <c r="Z97" i="1"/>
  <c r="BE97" i="1" s="1"/>
  <c r="BU96" i="1"/>
  <c r="BT96" i="1"/>
  <c r="BN96" i="1"/>
  <c r="BM96" i="1"/>
  <c r="BD96" i="1"/>
  <c r="AG96" i="1"/>
  <c r="AQ96" i="1" s="1"/>
  <c r="AF96" i="1"/>
  <c r="AP96" i="1" s="1"/>
  <c r="AE96" i="1"/>
  <c r="AD96" i="1"/>
  <c r="AN96" i="1" s="1"/>
  <c r="BQ96" i="1" s="1"/>
  <c r="AC96" i="1"/>
  <c r="AM96" i="1" s="1"/>
  <c r="BO96" i="1" s="1"/>
  <c r="AB96" i="1"/>
  <c r="AL96" i="1" s="1"/>
  <c r="AA96" i="1"/>
  <c r="AK96" i="1" s="1"/>
  <c r="Z96" i="1"/>
  <c r="BV95" i="1"/>
  <c r="BU95" i="1"/>
  <c r="BT95" i="1"/>
  <c r="BM95" i="1"/>
  <c r="BF95" i="1"/>
  <c r="BD95" i="1"/>
  <c r="AN95" i="1"/>
  <c r="BQ95" i="1" s="1"/>
  <c r="AG95" i="1"/>
  <c r="AF95" i="1"/>
  <c r="AP95" i="1" s="1"/>
  <c r="AE95" i="1"/>
  <c r="AD95" i="1"/>
  <c r="AC95" i="1"/>
  <c r="AB95" i="1"/>
  <c r="AL95" i="1" s="1"/>
  <c r="AA95" i="1"/>
  <c r="Z95" i="1"/>
  <c r="BU94" i="1"/>
  <c r="BV94" i="1" s="1"/>
  <c r="BT94" i="1"/>
  <c r="BP94" i="1"/>
  <c r="BM94" i="1"/>
  <c r="BE94" i="1"/>
  <c r="BD94" i="1"/>
  <c r="AQ94" i="1"/>
  <c r="AM94" i="1"/>
  <c r="BO94" i="1" s="1"/>
  <c r="AK94" i="1"/>
  <c r="AG94" i="1"/>
  <c r="AF94" i="1"/>
  <c r="AP94" i="1" s="1"/>
  <c r="AE94" i="1"/>
  <c r="AO94" i="1" s="1"/>
  <c r="AD94" i="1"/>
  <c r="AN94" i="1" s="1"/>
  <c r="BQ94" i="1" s="1"/>
  <c r="AC94" i="1"/>
  <c r="AB94" i="1"/>
  <c r="AL94" i="1" s="1"/>
  <c r="AA94" i="1"/>
  <c r="Z94" i="1"/>
  <c r="BU93" i="1"/>
  <c r="BT93" i="1"/>
  <c r="BV93" i="1" s="1"/>
  <c r="BQ93" i="1"/>
  <c r="BM93" i="1"/>
  <c r="BD93" i="1"/>
  <c r="AP93" i="1"/>
  <c r="AN93" i="1"/>
  <c r="AG93" i="1"/>
  <c r="AQ93" i="1" s="1"/>
  <c r="AF93" i="1"/>
  <c r="AE93" i="1"/>
  <c r="AO93" i="1" s="1"/>
  <c r="BP93" i="1" s="1"/>
  <c r="AD93" i="1"/>
  <c r="AC93" i="1"/>
  <c r="AM93" i="1" s="1"/>
  <c r="BO93" i="1" s="1"/>
  <c r="AB93" i="1"/>
  <c r="AL93" i="1" s="1"/>
  <c r="AA93" i="1"/>
  <c r="AK93" i="1" s="1"/>
  <c r="BN93" i="1" s="1"/>
  <c r="Z93" i="1"/>
  <c r="BU92" i="1"/>
  <c r="BT92" i="1"/>
  <c r="BM92" i="1"/>
  <c r="BD92" i="1"/>
  <c r="AN92" i="1"/>
  <c r="BQ92" i="1" s="1"/>
  <c r="AK92" i="1"/>
  <c r="AG92" i="1"/>
  <c r="AQ92" i="1" s="1"/>
  <c r="AF92" i="1"/>
  <c r="AE92" i="1"/>
  <c r="AD92" i="1"/>
  <c r="AC92" i="1"/>
  <c r="AM92" i="1" s="1"/>
  <c r="BO92" i="1" s="1"/>
  <c r="AB92" i="1"/>
  <c r="AA92" i="1"/>
  <c r="Z92" i="1"/>
  <c r="AH92" i="1" s="1"/>
  <c r="AR92" i="1" s="1"/>
  <c r="BV91" i="1"/>
  <c r="BU91" i="1"/>
  <c r="BT91" i="1"/>
  <c r="BM91" i="1"/>
  <c r="BE91" i="1"/>
  <c r="BD91" i="1"/>
  <c r="AM91" i="1"/>
  <c r="BO91" i="1" s="1"/>
  <c r="AG91" i="1"/>
  <c r="AF91" i="1"/>
  <c r="AP91" i="1" s="1"/>
  <c r="AE91" i="1"/>
  <c r="AD91" i="1"/>
  <c r="AC91" i="1"/>
  <c r="AB91" i="1"/>
  <c r="AL91" i="1" s="1"/>
  <c r="AA91" i="1"/>
  <c r="Z91" i="1"/>
  <c r="AQ91" i="1" s="1"/>
  <c r="BU90" i="1"/>
  <c r="BV90" i="1" s="1"/>
  <c r="BT90" i="1"/>
  <c r="BM90" i="1"/>
  <c r="BD90" i="1"/>
  <c r="AL90" i="1"/>
  <c r="AG90" i="1"/>
  <c r="AQ90" i="1" s="1"/>
  <c r="AF90" i="1"/>
  <c r="AP90" i="1" s="1"/>
  <c r="AE90" i="1"/>
  <c r="AD90" i="1"/>
  <c r="AN90" i="1" s="1"/>
  <c r="BQ90" i="1" s="1"/>
  <c r="AC90" i="1"/>
  <c r="AM90" i="1" s="1"/>
  <c r="BO90" i="1" s="1"/>
  <c r="AB90" i="1"/>
  <c r="AA90" i="1"/>
  <c r="AK90" i="1" s="1"/>
  <c r="Z90" i="1"/>
  <c r="BU89" i="1"/>
  <c r="BT89" i="1"/>
  <c r="BV89" i="1" s="1"/>
  <c r="BM89" i="1"/>
  <c r="BD89" i="1"/>
  <c r="AG89" i="1"/>
  <c r="AF89" i="1"/>
  <c r="AE89" i="1"/>
  <c r="BF89" i="1" s="1"/>
  <c r="AD89" i="1"/>
  <c r="AC89" i="1"/>
  <c r="AB89" i="1"/>
  <c r="AA89" i="1"/>
  <c r="Z89" i="1"/>
  <c r="BU88" i="1"/>
  <c r="BT88" i="1"/>
  <c r="BV88" i="1" s="1"/>
  <c r="BP88" i="1"/>
  <c r="BM88" i="1"/>
  <c r="BF88" i="1"/>
  <c r="BI88" i="1" s="1"/>
  <c r="BD88" i="1"/>
  <c r="AO88" i="1"/>
  <c r="AM88" i="1"/>
  <c r="BO88" i="1" s="1"/>
  <c r="AG88" i="1"/>
  <c r="AF88" i="1"/>
  <c r="AP88" i="1" s="1"/>
  <c r="AE88" i="1"/>
  <c r="AD88" i="1"/>
  <c r="AC88" i="1"/>
  <c r="AB88" i="1"/>
  <c r="AL88" i="1" s="1"/>
  <c r="BN88" i="1" s="1"/>
  <c r="AA88" i="1"/>
  <c r="AK88" i="1" s="1"/>
  <c r="Z88" i="1"/>
  <c r="BU87" i="1"/>
  <c r="BT87" i="1"/>
  <c r="BV87" i="1" s="1"/>
  <c r="BM87" i="1"/>
  <c r="BF87" i="1"/>
  <c r="BD87" i="1"/>
  <c r="AN87" i="1"/>
  <c r="BQ87" i="1" s="1"/>
  <c r="AL87" i="1"/>
  <c r="AG87" i="1"/>
  <c r="AQ87" i="1" s="1"/>
  <c r="AF87" i="1"/>
  <c r="AP87" i="1" s="1"/>
  <c r="AE87" i="1"/>
  <c r="AO87" i="1" s="1"/>
  <c r="BP87" i="1" s="1"/>
  <c r="AD87" i="1"/>
  <c r="AC87" i="1"/>
  <c r="AM87" i="1" s="1"/>
  <c r="BO87" i="1" s="1"/>
  <c r="AB87" i="1"/>
  <c r="AA87" i="1"/>
  <c r="AK87" i="1" s="1"/>
  <c r="Z87" i="1"/>
  <c r="BE87" i="1" s="1"/>
  <c r="BV86" i="1"/>
  <c r="BU86" i="1"/>
  <c r="BT86" i="1"/>
  <c r="BQ86" i="1"/>
  <c r="BM86" i="1"/>
  <c r="BD86" i="1"/>
  <c r="AM86" i="1"/>
  <c r="BO86" i="1" s="1"/>
  <c r="AG86" i="1"/>
  <c r="AQ86" i="1" s="1"/>
  <c r="AF86" i="1"/>
  <c r="AP86" i="1" s="1"/>
  <c r="AE86" i="1"/>
  <c r="AD86" i="1"/>
  <c r="AN86" i="1" s="1"/>
  <c r="AC86" i="1"/>
  <c r="AB86" i="1"/>
  <c r="AL86" i="1" s="1"/>
  <c r="AA86" i="1"/>
  <c r="AK86" i="1" s="1"/>
  <c r="BN86" i="1" s="1"/>
  <c r="Z86" i="1"/>
  <c r="BU85" i="1"/>
  <c r="BT85" i="1"/>
  <c r="BV85" i="1" s="1"/>
  <c r="BM85" i="1"/>
  <c r="BF85" i="1"/>
  <c r="BD85" i="1"/>
  <c r="AP85" i="1"/>
  <c r="AG85" i="1"/>
  <c r="AF85" i="1"/>
  <c r="AE85" i="1"/>
  <c r="AD85" i="1"/>
  <c r="AC85" i="1"/>
  <c r="AB85" i="1"/>
  <c r="AL85" i="1" s="1"/>
  <c r="AA85" i="1"/>
  <c r="Z85" i="1"/>
  <c r="BU84" i="1"/>
  <c r="BV84" i="1" s="1"/>
  <c r="BT84" i="1"/>
  <c r="BP84" i="1"/>
  <c r="BN84" i="1"/>
  <c r="BM84" i="1"/>
  <c r="BI84" i="1"/>
  <c r="BG84" i="1"/>
  <c r="BE84" i="1"/>
  <c r="BD84" i="1"/>
  <c r="AQ84" i="1"/>
  <c r="AO84" i="1"/>
  <c r="AK84" i="1"/>
  <c r="AG84" i="1"/>
  <c r="AF84" i="1"/>
  <c r="AP84" i="1" s="1"/>
  <c r="AE84" i="1"/>
  <c r="BF84" i="1" s="1"/>
  <c r="AD84" i="1"/>
  <c r="AN84" i="1" s="1"/>
  <c r="BQ84" i="1" s="1"/>
  <c r="AC84" i="1"/>
  <c r="AM84" i="1" s="1"/>
  <c r="BO84" i="1" s="1"/>
  <c r="AB84" i="1"/>
  <c r="AL84" i="1" s="1"/>
  <c r="AA84" i="1"/>
  <c r="Z84" i="1"/>
  <c r="BV83" i="1"/>
  <c r="BU83" i="1"/>
  <c r="BT83" i="1"/>
  <c r="BO83" i="1"/>
  <c r="BM83" i="1"/>
  <c r="BH83" i="1"/>
  <c r="BF83" i="1"/>
  <c r="BD83" i="1"/>
  <c r="AP83" i="1"/>
  <c r="AN83" i="1"/>
  <c r="BQ83" i="1" s="1"/>
  <c r="AG83" i="1"/>
  <c r="AQ83" i="1" s="1"/>
  <c r="AF83" i="1"/>
  <c r="AE83" i="1"/>
  <c r="AO83" i="1" s="1"/>
  <c r="BP83" i="1" s="1"/>
  <c r="AD83" i="1"/>
  <c r="AC83" i="1"/>
  <c r="AM83" i="1" s="1"/>
  <c r="AB83" i="1"/>
  <c r="AL83" i="1" s="1"/>
  <c r="AA83" i="1"/>
  <c r="AK83" i="1" s="1"/>
  <c r="Z83" i="1"/>
  <c r="BE83" i="1" s="1"/>
  <c r="BU82" i="1"/>
  <c r="BT82" i="1"/>
  <c r="BV82" i="1" s="1"/>
  <c r="BN82" i="1"/>
  <c r="BM82" i="1"/>
  <c r="BE82" i="1"/>
  <c r="BH82" i="1" s="1"/>
  <c r="BD82" i="1"/>
  <c r="AO82" i="1"/>
  <c r="BP82" i="1" s="1"/>
  <c r="AG82" i="1"/>
  <c r="AQ82" i="1" s="1"/>
  <c r="AF82" i="1"/>
  <c r="AP82" i="1" s="1"/>
  <c r="AE82" i="1"/>
  <c r="BF82" i="1" s="1"/>
  <c r="BI82" i="1" s="1"/>
  <c r="AD82" i="1"/>
  <c r="AN82" i="1" s="1"/>
  <c r="BQ82" i="1" s="1"/>
  <c r="AC82" i="1"/>
  <c r="AM82" i="1" s="1"/>
  <c r="BO82" i="1" s="1"/>
  <c r="AB82" i="1"/>
  <c r="AL82" i="1" s="1"/>
  <c r="AA82" i="1"/>
  <c r="AK82" i="1" s="1"/>
  <c r="Z82" i="1"/>
  <c r="BV81" i="1"/>
  <c r="BU81" i="1"/>
  <c r="BT81" i="1"/>
  <c r="BM81" i="1"/>
  <c r="BF81" i="1"/>
  <c r="BD81" i="1"/>
  <c r="AN81" i="1"/>
  <c r="BQ81" i="1" s="1"/>
  <c r="AL81" i="1"/>
  <c r="AG81" i="1"/>
  <c r="AF81" i="1"/>
  <c r="AP81" i="1" s="1"/>
  <c r="AE81" i="1"/>
  <c r="AO81" i="1" s="1"/>
  <c r="BP81" i="1" s="1"/>
  <c r="AD81" i="1"/>
  <c r="AC81" i="1"/>
  <c r="AB81" i="1"/>
  <c r="AA81" i="1"/>
  <c r="AK81" i="1" s="1"/>
  <c r="Z81" i="1"/>
  <c r="BE81" i="1" s="1"/>
  <c r="BH81" i="1" s="1"/>
  <c r="BU80" i="1"/>
  <c r="BT80" i="1"/>
  <c r="BV80" i="1" s="1"/>
  <c r="BM80" i="1"/>
  <c r="BD80" i="1"/>
  <c r="AM80" i="1"/>
  <c r="BO80" i="1" s="1"/>
  <c r="AG80" i="1"/>
  <c r="AQ80" i="1" s="1"/>
  <c r="AF80" i="1"/>
  <c r="AP80" i="1" s="1"/>
  <c r="AE80" i="1"/>
  <c r="BF80" i="1" s="1"/>
  <c r="AD80" i="1"/>
  <c r="AN80" i="1" s="1"/>
  <c r="BQ80" i="1" s="1"/>
  <c r="AC80" i="1"/>
  <c r="AB80" i="1"/>
  <c r="AL80" i="1" s="1"/>
  <c r="AA80" i="1"/>
  <c r="AK80" i="1" s="1"/>
  <c r="Z80" i="1"/>
  <c r="BU79" i="1"/>
  <c r="BT79" i="1"/>
  <c r="BV79" i="1" s="1"/>
  <c r="BM79" i="1"/>
  <c r="BD79" i="1"/>
  <c r="AG79" i="1"/>
  <c r="AF79" i="1"/>
  <c r="AE79" i="1"/>
  <c r="AD79" i="1"/>
  <c r="AC79" i="1"/>
  <c r="AB79" i="1"/>
  <c r="AA79" i="1"/>
  <c r="Z79" i="1"/>
  <c r="BU78" i="1"/>
  <c r="BV78" i="1" s="1"/>
  <c r="BT78" i="1"/>
  <c r="BM78" i="1"/>
  <c r="BD78" i="1"/>
  <c r="AM78" i="1"/>
  <c r="BO78" i="1" s="1"/>
  <c r="AK78" i="1"/>
  <c r="BN78" i="1" s="1"/>
  <c r="AG78" i="1"/>
  <c r="AQ78" i="1" s="1"/>
  <c r="BR78" i="1" s="1"/>
  <c r="AF78" i="1"/>
  <c r="AP78" i="1" s="1"/>
  <c r="AE78" i="1"/>
  <c r="AD78" i="1"/>
  <c r="AN78" i="1" s="1"/>
  <c r="BQ78" i="1" s="1"/>
  <c r="AC78" i="1"/>
  <c r="AB78" i="1"/>
  <c r="AL78" i="1" s="1"/>
  <c r="AA78" i="1"/>
  <c r="Z78" i="1"/>
  <c r="AH78" i="1" s="1"/>
  <c r="AR78" i="1" s="1"/>
  <c r="BU77" i="1"/>
  <c r="BT77" i="1"/>
  <c r="BV77" i="1" s="1"/>
  <c r="BM77" i="1"/>
  <c r="BF77" i="1"/>
  <c r="BD77" i="1"/>
  <c r="AP77" i="1"/>
  <c r="AG77" i="1"/>
  <c r="AQ77" i="1" s="1"/>
  <c r="AF77" i="1"/>
  <c r="AE77" i="1"/>
  <c r="AD77" i="1"/>
  <c r="AC77" i="1"/>
  <c r="AM77" i="1" s="1"/>
  <c r="BO77" i="1" s="1"/>
  <c r="AB77" i="1"/>
  <c r="AL77" i="1" s="1"/>
  <c r="AA77" i="1"/>
  <c r="Z77" i="1"/>
  <c r="BU76" i="1"/>
  <c r="BT76" i="1"/>
  <c r="BP76" i="1"/>
  <c r="BM76" i="1"/>
  <c r="BI76" i="1"/>
  <c r="BG76" i="1"/>
  <c r="BE76" i="1"/>
  <c r="BH76" i="1" s="1"/>
  <c r="BD76" i="1"/>
  <c r="AO76" i="1"/>
  <c r="AK76" i="1"/>
  <c r="BN76" i="1" s="1"/>
  <c r="AG76" i="1"/>
  <c r="AQ76" i="1" s="1"/>
  <c r="AF76" i="1"/>
  <c r="AP76" i="1" s="1"/>
  <c r="AE76" i="1"/>
  <c r="BF76" i="1" s="1"/>
  <c r="AD76" i="1"/>
  <c r="AN76" i="1" s="1"/>
  <c r="BQ76" i="1" s="1"/>
  <c r="AC76" i="1"/>
  <c r="AM76" i="1" s="1"/>
  <c r="BO76" i="1" s="1"/>
  <c r="AB76" i="1"/>
  <c r="AL76" i="1" s="1"/>
  <c r="AA76" i="1"/>
  <c r="Z76" i="1"/>
  <c r="BV75" i="1"/>
  <c r="BU75" i="1"/>
  <c r="BT75" i="1"/>
  <c r="BQ75" i="1"/>
  <c r="BM75" i="1"/>
  <c r="BD75" i="1"/>
  <c r="AN75" i="1"/>
  <c r="AG75" i="1"/>
  <c r="AQ75" i="1" s="1"/>
  <c r="AF75" i="1"/>
  <c r="AP75" i="1" s="1"/>
  <c r="AE75" i="1"/>
  <c r="AO75" i="1" s="1"/>
  <c r="BP75" i="1" s="1"/>
  <c r="AD75" i="1"/>
  <c r="AC75" i="1"/>
  <c r="AM75" i="1" s="1"/>
  <c r="BO75" i="1" s="1"/>
  <c r="AB75" i="1"/>
  <c r="AL75" i="1" s="1"/>
  <c r="AA75" i="1"/>
  <c r="AK75" i="1" s="1"/>
  <c r="Z75" i="1"/>
  <c r="BE75" i="1" s="1"/>
  <c r="BV74" i="1"/>
  <c r="BU74" i="1"/>
  <c r="BT74" i="1"/>
  <c r="BQ74" i="1"/>
  <c r="BM74" i="1"/>
  <c r="BE74" i="1"/>
  <c r="BH74" i="1" s="1"/>
  <c r="BD74" i="1"/>
  <c r="AM74" i="1"/>
  <c r="BO74" i="1" s="1"/>
  <c r="AG74" i="1"/>
  <c r="AQ74" i="1" s="1"/>
  <c r="AF74" i="1"/>
  <c r="AP74" i="1" s="1"/>
  <c r="AE74" i="1"/>
  <c r="AD74" i="1"/>
  <c r="AN74" i="1" s="1"/>
  <c r="AC74" i="1"/>
  <c r="AB74" i="1"/>
  <c r="AL74" i="1" s="1"/>
  <c r="AA74" i="1"/>
  <c r="AK74" i="1" s="1"/>
  <c r="Z74" i="1"/>
  <c r="BU73" i="1"/>
  <c r="BV73" i="1" s="1"/>
  <c r="BT73" i="1"/>
  <c r="BM73" i="1"/>
  <c r="BD73" i="1"/>
  <c r="AP73" i="1"/>
  <c r="AL73" i="1"/>
  <c r="AK73" i="1"/>
  <c r="BN73" i="1" s="1"/>
  <c r="AG73" i="1"/>
  <c r="AQ73" i="1" s="1"/>
  <c r="AF73" i="1"/>
  <c r="AE73" i="1"/>
  <c r="AD73" i="1"/>
  <c r="AN73" i="1" s="1"/>
  <c r="BQ73" i="1" s="1"/>
  <c r="AC73" i="1"/>
  <c r="AM73" i="1" s="1"/>
  <c r="BO73" i="1" s="1"/>
  <c r="AB73" i="1"/>
  <c r="AA73" i="1"/>
  <c r="Z73" i="1"/>
  <c r="AH73" i="1" s="1"/>
  <c r="AR73" i="1" s="1"/>
  <c r="BU72" i="1"/>
  <c r="BT72" i="1"/>
  <c r="BM72" i="1"/>
  <c r="BD72" i="1"/>
  <c r="AG72" i="1"/>
  <c r="AF72" i="1"/>
  <c r="AE72" i="1"/>
  <c r="BF72" i="1" s="1"/>
  <c r="AD72" i="1"/>
  <c r="AC72" i="1"/>
  <c r="AB72" i="1"/>
  <c r="AA72" i="1"/>
  <c r="AK72" i="1" s="1"/>
  <c r="Z72" i="1"/>
  <c r="BU71" i="1"/>
  <c r="BT71" i="1"/>
  <c r="BV71" i="1" s="1"/>
  <c r="BM71" i="1"/>
  <c r="BI71" i="1"/>
  <c r="BF71" i="1"/>
  <c r="BD71" i="1"/>
  <c r="AG71" i="1"/>
  <c r="AF71" i="1"/>
  <c r="AE71" i="1"/>
  <c r="AD71" i="1"/>
  <c r="AC71" i="1"/>
  <c r="AB71" i="1"/>
  <c r="AA71" i="1"/>
  <c r="Z71" i="1"/>
  <c r="BV70" i="1"/>
  <c r="BU70" i="1"/>
  <c r="BT70" i="1"/>
  <c r="BM70" i="1"/>
  <c r="BH70" i="1"/>
  <c r="BE70" i="1"/>
  <c r="BD70" i="1"/>
  <c r="AQ70" i="1"/>
  <c r="AL70" i="1"/>
  <c r="AG70" i="1"/>
  <c r="AF70" i="1"/>
  <c r="AP70" i="1" s="1"/>
  <c r="AE70" i="1"/>
  <c r="AO70" i="1" s="1"/>
  <c r="BP70" i="1" s="1"/>
  <c r="AD70" i="1"/>
  <c r="AN70" i="1" s="1"/>
  <c r="BQ70" i="1" s="1"/>
  <c r="AC70" i="1"/>
  <c r="AM70" i="1" s="1"/>
  <c r="BO70" i="1" s="1"/>
  <c r="AB70" i="1"/>
  <c r="AA70" i="1"/>
  <c r="AK70" i="1" s="1"/>
  <c r="Z70" i="1"/>
  <c r="BV69" i="1"/>
  <c r="BU69" i="1"/>
  <c r="BT69" i="1"/>
  <c r="BQ69" i="1"/>
  <c r="BM69" i="1"/>
  <c r="BD69" i="1"/>
  <c r="AO69" i="1"/>
  <c r="BP69" i="1" s="1"/>
  <c r="AG69" i="1"/>
  <c r="AQ69" i="1" s="1"/>
  <c r="AF69" i="1"/>
  <c r="AP69" i="1" s="1"/>
  <c r="AE69" i="1"/>
  <c r="AD69" i="1"/>
  <c r="AN69" i="1" s="1"/>
  <c r="AC69" i="1"/>
  <c r="AM69" i="1" s="1"/>
  <c r="BO69" i="1" s="1"/>
  <c r="AB69" i="1"/>
  <c r="AL69" i="1" s="1"/>
  <c r="AA69" i="1"/>
  <c r="AK69" i="1" s="1"/>
  <c r="Z69" i="1"/>
  <c r="BU68" i="1"/>
  <c r="BT68" i="1"/>
  <c r="BV68" i="1" s="1"/>
  <c r="BM68" i="1"/>
  <c r="BF68" i="1"/>
  <c r="BD68" i="1"/>
  <c r="AO68" i="1"/>
  <c r="BP68" i="1" s="1"/>
  <c r="AN68" i="1"/>
  <c r="BQ68" i="1" s="1"/>
  <c r="AG68" i="1"/>
  <c r="AQ68" i="1" s="1"/>
  <c r="AF68" i="1"/>
  <c r="AP68" i="1" s="1"/>
  <c r="AE68" i="1"/>
  <c r="AD68" i="1"/>
  <c r="AC68" i="1"/>
  <c r="AM68" i="1" s="1"/>
  <c r="BO68" i="1" s="1"/>
  <c r="AB68" i="1"/>
  <c r="AL68" i="1" s="1"/>
  <c r="AA68" i="1"/>
  <c r="AK68" i="1" s="1"/>
  <c r="Z68" i="1"/>
  <c r="BU67" i="1"/>
  <c r="BT67" i="1"/>
  <c r="BV67" i="1" s="1"/>
  <c r="BM67" i="1"/>
  <c r="BF67" i="1"/>
  <c r="BE67" i="1"/>
  <c r="BD67" i="1"/>
  <c r="AN67" i="1"/>
  <c r="BQ67" i="1" s="1"/>
  <c r="AG67" i="1"/>
  <c r="AQ67" i="1" s="1"/>
  <c r="AF67" i="1"/>
  <c r="AP67" i="1" s="1"/>
  <c r="AE67" i="1"/>
  <c r="AO67" i="1" s="1"/>
  <c r="BP67" i="1" s="1"/>
  <c r="AD67" i="1"/>
  <c r="AC67" i="1"/>
  <c r="AM67" i="1" s="1"/>
  <c r="BO67" i="1" s="1"/>
  <c r="AB67" i="1"/>
  <c r="AL67" i="1" s="1"/>
  <c r="BN67" i="1" s="1"/>
  <c r="AA67" i="1"/>
  <c r="AK67" i="1" s="1"/>
  <c r="Z67" i="1"/>
  <c r="AH67" i="1" s="1"/>
  <c r="AR67" i="1" s="1"/>
  <c r="BV66" i="1"/>
  <c r="BU66" i="1"/>
  <c r="BT66" i="1"/>
  <c r="BQ66" i="1"/>
  <c r="BM66" i="1"/>
  <c r="BE66" i="1"/>
  <c r="BD66" i="1"/>
  <c r="AM66" i="1"/>
  <c r="BO66" i="1" s="1"/>
  <c r="AG66" i="1"/>
  <c r="AQ66" i="1" s="1"/>
  <c r="AF66" i="1"/>
  <c r="AP66" i="1" s="1"/>
  <c r="AE66" i="1"/>
  <c r="AO66" i="1" s="1"/>
  <c r="BP66" i="1" s="1"/>
  <c r="AD66" i="1"/>
  <c r="AN66" i="1" s="1"/>
  <c r="AC66" i="1"/>
  <c r="AB66" i="1"/>
  <c r="AL66" i="1" s="1"/>
  <c r="BN66" i="1" s="1"/>
  <c r="AA66" i="1"/>
  <c r="AK66" i="1" s="1"/>
  <c r="Z66" i="1"/>
  <c r="BU65" i="1"/>
  <c r="BV65" i="1" s="1"/>
  <c r="BT65" i="1"/>
  <c r="BM65" i="1"/>
  <c r="BD65" i="1"/>
  <c r="AS65" i="1"/>
  <c r="AP65" i="1"/>
  <c r="AL65" i="1"/>
  <c r="AK65" i="1"/>
  <c r="BN65" i="1" s="1"/>
  <c r="AG65" i="1"/>
  <c r="AQ65" i="1" s="1"/>
  <c r="AF65" i="1"/>
  <c r="AE65" i="1"/>
  <c r="AO65" i="1" s="1"/>
  <c r="BP65" i="1" s="1"/>
  <c r="AD65" i="1"/>
  <c r="AN65" i="1" s="1"/>
  <c r="BQ65" i="1" s="1"/>
  <c r="AC65" i="1"/>
  <c r="AM65" i="1" s="1"/>
  <c r="BO65" i="1" s="1"/>
  <c r="AB65" i="1"/>
  <c r="AA65" i="1"/>
  <c r="Z65" i="1"/>
  <c r="AH65" i="1" s="1"/>
  <c r="AR65" i="1" s="1"/>
  <c r="BU64" i="1"/>
  <c r="BT64" i="1"/>
  <c r="BM64" i="1"/>
  <c r="BD64" i="1"/>
  <c r="AG64" i="1"/>
  <c r="AF64" i="1"/>
  <c r="AE64" i="1"/>
  <c r="BF64" i="1" s="1"/>
  <c r="AD64" i="1"/>
  <c r="AC64" i="1"/>
  <c r="AB64" i="1"/>
  <c r="AA64" i="1"/>
  <c r="AK64" i="1" s="1"/>
  <c r="Z64" i="1"/>
  <c r="BU63" i="1"/>
  <c r="BT63" i="1"/>
  <c r="BV63" i="1" s="1"/>
  <c r="BM63" i="1"/>
  <c r="BI63" i="1"/>
  <c r="BF63" i="1"/>
  <c r="BD63" i="1"/>
  <c r="AG63" i="1"/>
  <c r="AF63" i="1"/>
  <c r="AE63" i="1"/>
  <c r="AD63" i="1"/>
  <c r="AC63" i="1"/>
  <c r="AB63" i="1"/>
  <c r="AA63" i="1"/>
  <c r="Z63" i="1"/>
  <c r="BV62" i="1"/>
  <c r="BU62" i="1"/>
  <c r="BT62" i="1"/>
  <c r="BM62" i="1"/>
  <c r="BH62" i="1"/>
  <c r="BE62" i="1"/>
  <c r="BD62" i="1"/>
  <c r="AL62" i="1"/>
  <c r="AG62" i="1"/>
  <c r="AQ62" i="1" s="1"/>
  <c r="AF62" i="1"/>
  <c r="AP62" i="1" s="1"/>
  <c r="AE62" i="1"/>
  <c r="AO62" i="1" s="1"/>
  <c r="BP62" i="1" s="1"/>
  <c r="AD62" i="1"/>
  <c r="AN62" i="1" s="1"/>
  <c r="BQ62" i="1" s="1"/>
  <c r="AC62" i="1"/>
  <c r="AM62" i="1" s="1"/>
  <c r="BO62" i="1" s="1"/>
  <c r="AB62" i="1"/>
  <c r="AA62" i="1"/>
  <c r="AK62" i="1" s="1"/>
  <c r="Z62" i="1"/>
  <c r="BV61" i="1"/>
  <c r="BU61" i="1"/>
  <c r="BT61" i="1"/>
  <c r="BQ61" i="1"/>
  <c r="BP61" i="1"/>
  <c r="BM61" i="1"/>
  <c r="BD61" i="1"/>
  <c r="AO61" i="1"/>
  <c r="AG61" i="1"/>
  <c r="AQ61" i="1" s="1"/>
  <c r="AF61" i="1"/>
  <c r="AP61" i="1" s="1"/>
  <c r="AE61" i="1"/>
  <c r="AD61" i="1"/>
  <c r="AN61" i="1" s="1"/>
  <c r="AC61" i="1"/>
  <c r="AM61" i="1" s="1"/>
  <c r="BO61" i="1" s="1"/>
  <c r="AB61" i="1"/>
  <c r="AL61" i="1" s="1"/>
  <c r="AA61" i="1"/>
  <c r="AK61" i="1" s="1"/>
  <c r="Z61" i="1"/>
  <c r="BU60" i="1"/>
  <c r="BT60" i="1"/>
  <c r="BV60" i="1" s="1"/>
  <c r="BM60" i="1"/>
  <c r="BF60" i="1"/>
  <c r="BD60" i="1"/>
  <c r="AO60" i="1"/>
  <c r="BP60" i="1" s="1"/>
  <c r="AN60" i="1"/>
  <c r="BQ60" i="1" s="1"/>
  <c r="AG60" i="1"/>
  <c r="AQ60" i="1" s="1"/>
  <c r="AF60" i="1"/>
  <c r="AP60" i="1" s="1"/>
  <c r="AE60" i="1"/>
  <c r="AD60" i="1"/>
  <c r="AC60" i="1"/>
  <c r="AM60" i="1" s="1"/>
  <c r="BO60" i="1" s="1"/>
  <c r="AB60" i="1"/>
  <c r="AL60" i="1" s="1"/>
  <c r="AA60" i="1"/>
  <c r="AK60" i="1" s="1"/>
  <c r="Z60" i="1"/>
  <c r="BU59" i="1"/>
  <c r="BT59" i="1"/>
  <c r="BV59" i="1" s="1"/>
  <c r="BM59" i="1"/>
  <c r="BF59" i="1"/>
  <c r="BI59" i="1" s="1"/>
  <c r="BE59" i="1"/>
  <c r="BD59" i="1"/>
  <c r="AN59" i="1"/>
  <c r="BQ59" i="1" s="1"/>
  <c r="AG59" i="1"/>
  <c r="AQ59" i="1" s="1"/>
  <c r="AF59" i="1"/>
  <c r="AP59" i="1" s="1"/>
  <c r="AE59" i="1"/>
  <c r="AO59" i="1" s="1"/>
  <c r="BP59" i="1" s="1"/>
  <c r="AD59" i="1"/>
  <c r="AC59" i="1"/>
  <c r="AM59" i="1" s="1"/>
  <c r="BO59" i="1" s="1"/>
  <c r="AB59" i="1"/>
  <c r="AL59" i="1" s="1"/>
  <c r="BN59" i="1" s="1"/>
  <c r="AA59" i="1"/>
  <c r="AK59" i="1" s="1"/>
  <c r="Z59" i="1"/>
  <c r="AH59" i="1" s="1"/>
  <c r="AR59" i="1" s="1"/>
  <c r="BV58" i="1"/>
  <c r="BU58" i="1"/>
  <c r="BT58" i="1"/>
  <c r="BQ58" i="1"/>
  <c r="BN58" i="1"/>
  <c r="BM58" i="1"/>
  <c r="BE58" i="1"/>
  <c r="BD58" i="1"/>
  <c r="AM58" i="1"/>
  <c r="BO58" i="1" s="1"/>
  <c r="AG58" i="1"/>
  <c r="AQ58" i="1" s="1"/>
  <c r="AF58" i="1"/>
  <c r="AP58" i="1" s="1"/>
  <c r="AE58" i="1"/>
  <c r="AO58" i="1" s="1"/>
  <c r="BP58" i="1" s="1"/>
  <c r="AD58" i="1"/>
  <c r="AN58" i="1" s="1"/>
  <c r="AC58" i="1"/>
  <c r="AB58" i="1"/>
  <c r="AL58" i="1" s="1"/>
  <c r="AA58" i="1"/>
  <c r="AK58" i="1" s="1"/>
  <c r="Z58" i="1"/>
  <c r="BU57" i="1"/>
  <c r="BV57" i="1" s="1"/>
  <c r="BT57" i="1"/>
  <c r="BM57" i="1"/>
  <c r="BD57" i="1"/>
  <c r="AP57" i="1"/>
  <c r="AL57" i="1"/>
  <c r="AK57" i="1"/>
  <c r="BN57" i="1" s="1"/>
  <c r="AG57" i="1"/>
  <c r="AQ57" i="1" s="1"/>
  <c r="AF57" i="1"/>
  <c r="AE57" i="1"/>
  <c r="AO57" i="1" s="1"/>
  <c r="BP57" i="1" s="1"/>
  <c r="AD57" i="1"/>
  <c r="AN57" i="1" s="1"/>
  <c r="BQ57" i="1" s="1"/>
  <c r="AC57" i="1"/>
  <c r="AM57" i="1" s="1"/>
  <c r="BO57" i="1" s="1"/>
  <c r="AB57" i="1"/>
  <c r="AA57" i="1"/>
  <c r="Z57" i="1"/>
  <c r="AH57" i="1" s="1"/>
  <c r="AR57" i="1" s="1"/>
  <c r="BU56" i="1"/>
  <c r="BT56" i="1"/>
  <c r="BM56" i="1"/>
  <c r="BD56" i="1"/>
  <c r="AG56" i="1"/>
  <c r="AF56" i="1"/>
  <c r="AE56" i="1"/>
  <c r="BF56" i="1" s="1"/>
  <c r="AD56" i="1"/>
  <c r="AC56" i="1"/>
  <c r="AB56" i="1"/>
  <c r="AA56" i="1"/>
  <c r="AK56" i="1" s="1"/>
  <c r="Z56" i="1"/>
  <c r="BU55" i="1"/>
  <c r="BT55" i="1"/>
  <c r="BV55" i="1" s="1"/>
  <c r="BM55" i="1"/>
  <c r="BI55" i="1"/>
  <c r="BF55" i="1"/>
  <c r="BD55" i="1"/>
  <c r="AG55" i="1"/>
  <c r="AF55" i="1"/>
  <c r="AE55" i="1"/>
  <c r="AD55" i="1"/>
  <c r="AC55" i="1"/>
  <c r="AB55" i="1"/>
  <c r="AA55" i="1"/>
  <c r="Z55" i="1"/>
  <c r="BV54" i="1"/>
  <c r="BU54" i="1"/>
  <c r="BT54" i="1"/>
  <c r="BM54" i="1"/>
  <c r="BH54" i="1"/>
  <c r="BE54" i="1"/>
  <c r="BD54" i="1"/>
  <c r="AQ54" i="1"/>
  <c r="AL54" i="1"/>
  <c r="AG54" i="1"/>
  <c r="AF54" i="1"/>
  <c r="AP54" i="1" s="1"/>
  <c r="AE54" i="1"/>
  <c r="AO54" i="1" s="1"/>
  <c r="BP54" i="1" s="1"/>
  <c r="AD54" i="1"/>
  <c r="AN54" i="1" s="1"/>
  <c r="BQ54" i="1" s="1"/>
  <c r="AC54" i="1"/>
  <c r="AM54" i="1" s="1"/>
  <c r="BO54" i="1" s="1"/>
  <c r="AB54" i="1"/>
  <c r="AA54" i="1"/>
  <c r="AK54" i="1" s="1"/>
  <c r="Z54" i="1"/>
  <c r="BV53" i="1"/>
  <c r="BU53" i="1"/>
  <c r="BT53" i="1"/>
  <c r="BQ53" i="1"/>
  <c r="BM53" i="1"/>
  <c r="BD53" i="1"/>
  <c r="AO53" i="1"/>
  <c r="BP53" i="1" s="1"/>
  <c r="AG53" i="1"/>
  <c r="AQ53" i="1" s="1"/>
  <c r="AF53" i="1"/>
  <c r="AP53" i="1" s="1"/>
  <c r="AE53" i="1"/>
  <c r="AD53" i="1"/>
  <c r="AN53" i="1" s="1"/>
  <c r="AC53" i="1"/>
  <c r="AM53" i="1" s="1"/>
  <c r="BO53" i="1" s="1"/>
  <c r="AB53" i="1"/>
  <c r="AL53" i="1" s="1"/>
  <c r="AA53" i="1"/>
  <c r="AK53" i="1" s="1"/>
  <c r="Z53" i="1"/>
  <c r="BU52" i="1"/>
  <c r="BT52" i="1"/>
  <c r="BV52" i="1" s="1"/>
  <c r="BM52" i="1"/>
  <c r="BF52" i="1"/>
  <c r="BD52" i="1"/>
  <c r="AO52" i="1"/>
  <c r="BP52" i="1" s="1"/>
  <c r="AN52" i="1"/>
  <c r="BQ52" i="1" s="1"/>
  <c r="AG52" i="1"/>
  <c r="AQ52" i="1" s="1"/>
  <c r="AF52" i="1"/>
  <c r="AP52" i="1" s="1"/>
  <c r="AE52" i="1"/>
  <c r="AD52" i="1"/>
  <c r="AC52" i="1"/>
  <c r="AM52" i="1" s="1"/>
  <c r="BO52" i="1" s="1"/>
  <c r="AB52" i="1"/>
  <c r="AL52" i="1" s="1"/>
  <c r="AA52" i="1"/>
  <c r="AK52" i="1" s="1"/>
  <c r="Z52" i="1"/>
  <c r="BU51" i="1"/>
  <c r="BT51" i="1"/>
  <c r="BV51" i="1" s="1"/>
  <c r="BM51" i="1"/>
  <c r="BF51" i="1"/>
  <c r="BI51" i="1" s="1"/>
  <c r="BE51" i="1"/>
  <c r="BD51" i="1"/>
  <c r="AN51" i="1"/>
  <c r="BQ51" i="1" s="1"/>
  <c r="AG51" i="1"/>
  <c r="AQ51" i="1" s="1"/>
  <c r="AF51" i="1"/>
  <c r="AP51" i="1" s="1"/>
  <c r="AE51" i="1"/>
  <c r="AO51" i="1" s="1"/>
  <c r="BP51" i="1" s="1"/>
  <c r="AD51" i="1"/>
  <c r="AC51" i="1"/>
  <c r="AM51" i="1" s="1"/>
  <c r="BO51" i="1" s="1"/>
  <c r="AB51" i="1"/>
  <c r="AL51" i="1" s="1"/>
  <c r="BN51" i="1" s="1"/>
  <c r="AA51" i="1"/>
  <c r="AK51" i="1" s="1"/>
  <c r="Z51" i="1"/>
  <c r="AH51" i="1" s="1"/>
  <c r="AR51" i="1" s="1"/>
  <c r="BV50" i="1"/>
  <c r="BU50" i="1"/>
  <c r="BT50" i="1"/>
  <c r="BQ50" i="1"/>
  <c r="BM50" i="1"/>
  <c r="BE50" i="1"/>
  <c r="BD50" i="1"/>
  <c r="AM50" i="1"/>
  <c r="BO50" i="1" s="1"/>
  <c r="AG50" i="1"/>
  <c r="AQ50" i="1" s="1"/>
  <c r="AF50" i="1"/>
  <c r="AP50" i="1" s="1"/>
  <c r="AE50" i="1"/>
  <c r="AO50" i="1" s="1"/>
  <c r="BP50" i="1" s="1"/>
  <c r="AD50" i="1"/>
  <c r="AN50" i="1" s="1"/>
  <c r="AC50" i="1"/>
  <c r="AB50" i="1"/>
  <c r="AL50" i="1" s="1"/>
  <c r="BN50" i="1" s="1"/>
  <c r="AA50" i="1"/>
  <c r="AK50" i="1" s="1"/>
  <c r="Z50" i="1"/>
  <c r="BU49" i="1"/>
  <c r="BV49" i="1" s="1"/>
  <c r="BT49" i="1"/>
  <c r="BM49" i="1"/>
  <c r="BD49" i="1"/>
  <c r="AS49" i="1"/>
  <c r="AP49" i="1"/>
  <c r="AL49" i="1"/>
  <c r="AK49" i="1"/>
  <c r="BN49" i="1" s="1"/>
  <c r="AG49" i="1"/>
  <c r="AQ49" i="1" s="1"/>
  <c r="AF49" i="1"/>
  <c r="AE49" i="1"/>
  <c r="AO49" i="1" s="1"/>
  <c r="BP49" i="1" s="1"/>
  <c r="AD49" i="1"/>
  <c r="AN49" i="1" s="1"/>
  <c r="BQ49" i="1" s="1"/>
  <c r="AC49" i="1"/>
  <c r="AM49" i="1" s="1"/>
  <c r="BO49" i="1" s="1"/>
  <c r="AB49" i="1"/>
  <c r="AA49" i="1"/>
  <c r="Z49" i="1"/>
  <c r="AH49" i="1" s="1"/>
  <c r="AR49" i="1" s="1"/>
  <c r="BU48" i="1"/>
  <c r="BT48" i="1"/>
  <c r="BM48" i="1"/>
  <c r="BD48" i="1"/>
  <c r="AG48" i="1"/>
  <c r="AF48" i="1"/>
  <c r="AE48" i="1"/>
  <c r="BF48" i="1" s="1"/>
  <c r="AD48" i="1"/>
  <c r="AC48" i="1"/>
  <c r="AB48" i="1"/>
  <c r="AA48" i="1"/>
  <c r="AK48" i="1" s="1"/>
  <c r="Z48" i="1"/>
  <c r="BU47" i="1"/>
  <c r="BT47" i="1"/>
  <c r="BV47" i="1" s="1"/>
  <c r="BM47" i="1"/>
  <c r="BI47" i="1"/>
  <c r="BF47" i="1"/>
  <c r="BD47" i="1"/>
  <c r="AG47" i="1"/>
  <c r="AF47" i="1"/>
  <c r="AE47" i="1"/>
  <c r="AD47" i="1"/>
  <c r="AC47" i="1"/>
  <c r="AB47" i="1"/>
  <c r="AA47" i="1"/>
  <c r="Z47" i="1"/>
  <c r="AH47" i="1" s="1"/>
  <c r="AR47" i="1" s="1"/>
  <c r="BV46" i="1"/>
  <c r="BU46" i="1"/>
  <c r="BT46" i="1"/>
  <c r="BM46" i="1"/>
  <c r="BH46" i="1"/>
  <c r="BE46" i="1"/>
  <c r="BD46" i="1"/>
  <c r="AL46" i="1"/>
  <c r="AG46" i="1"/>
  <c r="AQ46" i="1" s="1"/>
  <c r="AF46" i="1"/>
  <c r="AP46" i="1" s="1"/>
  <c r="AE46" i="1"/>
  <c r="AO46" i="1" s="1"/>
  <c r="BP46" i="1" s="1"/>
  <c r="AD46" i="1"/>
  <c r="AN46" i="1" s="1"/>
  <c r="BQ46" i="1" s="1"/>
  <c r="AC46" i="1"/>
  <c r="AM46" i="1" s="1"/>
  <c r="BO46" i="1" s="1"/>
  <c r="AB46" i="1"/>
  <c r="AA46" i="1"/>
  <c r="AK46" i="1" s="1"/>
  <c r="Z46" i="1"/>
  <c r="BV45" i="1"/>
  <c r="BU45" i="1"/>
  <c r="BT45" i="1"/>
  <c r="BQ45" i="1"/>
  <c r="BM45" i="1"/>
  <c r="BD45" i="1"/>
  <c r="AO45" i="1"/>
  <c r="BP45" i="1" s="1"/>
  <c r="AG45" i="1"/>
  <c r="AQ45" i="1" s="1"/>
  <c r="AF45" i="1"/>
  <c r="AP45" i="1" s="1"/>
  <c r="AE45" i="1"/>
  <c r="AD45" i="1"/>
  <c r="AN45" i="1" s="1"/>
  <c r="AC45" i="1"/>
  <c r="AM45" i="1" s="1"/>
  <c r="BO45" i="1" s="1"/>
  <c r="AB45" i="1"/>
  <c r="AL45" i="1" s="1"/>
  <c r="AA45" i="1"/>
  <c r="AK45" i="1" s="1"/>
  <c r="Z45" i="1"/>
  <c r="BU44" i="1"/>
  <c r="BT44" i="1"/>
  <c r="BV44" i="1" s="1"/>
  <c r="BM44" i="1"/>
  <c r="BF44" i="1"/>
  <c r="BD44" i="1"/>
  <c r="AO44" i="1"/>
  <c r="BP44" i="1" s="1"/>
  <c r="AN44" i="1"/>
  <c r="BQ44" i="1" s="1"/>
  <c r="AG44" i="1"/>
  <c r="AQ44" i="1" s="1"/>
  <c r="AF44" i="1"/>
  <c r="AP44" i="1" s="1"/>
  <c r="AE44" i="1"/>
  <c r="AD44" i="1"/>
  <c r="AC44" i="1"/>
  <c r="AM44" i="1" s="1"/>
  <c r="BO44" i="1" s="1"/>
  <c r="AB44" i="1"/>
  <c r="AL44" i="1" s="1"/>
  <c r="AA44" i="1"/>
  <c r="AK44" i="1" s="1"/>
  <c r="Z44" i="1"/>
  <c r="BU43" i="1"/>
  <c r="BT43" i="1"/>
  <c r="BV43" i="1" s="1"/>
  <c r="BM43" i="1"/>
  <c r="BF43" i="1"/>
  <c r="BK44" i="1" s="1"/>
  <c r="BD43" i="1"/>
  <c r="AQ43" i="1"/>
  <c r="AM43" i="1"/>
  <c r="BO43" i="1" s="1"/>
  <c r="AL43" i="1"/>
  <c r="AG43" i="1"/>
  <c r="AF43" i="1"/>
  <c r="AP43" i="1" s="1"/>
  <c r="AE43" i="1"/>
  <c r="AO43" i="1" s="1"/>
  <c r="BP43" i="1" s="1"/>
  <c r="AD43" i="1"/>
  <c r="AN43" i="1" s="1"/>
  <c r="BQ43" i="1" s="1"/>
  <c r="AC43" i="1"/>
  <c r="AB43" i="1"/>
  <c r="AA43" i="1"/>
  <c r="AK43" i="1" s="1"/>
  <c r="Z43" i="1"/>
  <c r="BE43" i="1" s="1"/>
  <c r="BU42" i="1"/>
  <c r="BV42" i="1" s="1"/>
  <c r="BT42" i="1"/>
  <c r="BM42" i="1"/>
  <c r="BI42" i="1"/>
  <c r="BD42" i="1"/>
  <c r="AO42" i="1"/>
  <c r="BP42" i="1" s="1"/>
  <c r="AM42" i="1"/>
  <c r="BO42" i="1" s="1"/>
  <c r="AG42" i="1"/>
  <c r="AQ42" i="1" s="1"/>
  <c r="AF42" i="1"/>
  <c r="AP42" i="1" s="1"/>
  <c r="AE42" i="1"/>
  <c r="BF42" i="1" s="1"/>
  <c r="AD42" i="1"/>
  <c r="AN42" i="1" s="1"/>
  <c r="BQ42" i="1" s="1"/>
  <c r="AC42" i="1"/>
  <c r="AB42" i="1"/>
  <c r="AL42" i="1" s="1"/>
  <c r="AA42" i="1"/>
  <c r="AK42" i="1" s="1"/>
  <c r="BN42" i="1" s="1"/>
  <c r="Z42" i="1"/>
  <c r="BU41" i="1"/>
  <c r="BV41" i="1" s="1"/>
  <c r="BT41" i="1"/>
  <c r="BO41" i="1"/>
  <c r="BM41" i="1"/>
  <c r="BH41" i="1"/>
  <c r="BD41" i="1"/>
  <c r="AN41" i="1"/>
  <c r="BQ41" i="1" s="1"/>
  <c r="AG41" i="1"/>
  <c r="AQ41" i="1" s="1"/>
  <c r="AF41" i="1"/>
  <c r="AP41" i="1" s="1"/>
  <c r="AE41" i="1"/>
  <c r="BF41" i="1" s="1"/>
  <c r="AD41" i="1"/>
  <c r="AC41" i="1"/>
  <c r="AM41" i="1" s="1"/>
  <c r="AB41" i="1"/>
  <c r="AL41" i="1" s="1"/>
  <c r="AA41" i="1"/>
  <c r="AK41" i="1" s="1"/>
  <c r="Z41" i="1"/>
  <c r="BE41" i="1" s="1"/>
  <c r="BU40" i="1"/>
  <c r="BT40" i="1"/>
  <c r="BO40" i="1"/>
  <c r="BM40" i="1"/>
  <c r="BE40" i="1"/>
  <c r="BD40" i="1"/>
  <c r="AQ40" i="1"/>
  <c r="AM40" i="1"/>
  <c r="AK40" i="1"/>
  <c r="AG40" i="1"/>
  <c r="AF40" i="1"/>
  <c r="AP40" i="1" s="1"/>
  <c r="AE40" i="1"/>
  <c r="AD40" i="1"/>
  <c r="AN40" i="1" s="1"/>
  <c r="BQ40" i="1" s="1"/>
  <c r="AC40" i="1"/>
  <c r="AB40" i="1"/>
  <c r="AL40" i="1" s="1"/>
  <c r="AA40" i="1"/>
  <c r="Z40" i="1"/>
  <c r="AH40" i="1" s="1"/>
  <c r="AR40" i="1" s="1"/>
  <c r="BU39" i="1"/>
  <c r="BT39" i="1"/>
  <c r="BV39" i="1" s="1"/>
  <c r="BM39" i="1"/>
  <c r="BI39" i="1"/>
  <c r="BH39" i="1"/>
  <c r="BF39" i="1"/>
  <c r="BD39" i="1"/>
  <c r="AN39" i="1"/>
  <c r="BQ39" i="1" s="1"/>
  <c r="AM39" i="1"/>
  <c r="BO39" i="1" s="1"/>
  <c r="AG39" i="1"/>
  <c r="AQ39" i="1" s="1"/>
  <c r="AF39" i="1"/>
  <c r="AP39" i="1" s="1"/>
  <c r="AE39" i="1"/>
  <c r="AO39" i="1" s="1"/>
  <c r="BP39" i="1" s="1"/>
  <c r="AD39" i="1"/>
  <c r="AC39" i="1"/>
  <c r="AB39" i="1"/>
  <c r="AL39" i="1" s="1"/>
  <c r="BN39" i="1" s="1"/>
  <c r="AA39" i="1"/>
  <c r="AK39" i="1" s="1"/>
  <c r="Z39" i="1"/>
  <c r="BE39" i="1" s="1"/>
  <c r="BU38" i="1"/>
  <c r="BV38" i="1" s="1"/>
  <c r="BT38" i="1"/>
  <c r="BP38" i="1"/>
  <c r="BM38" i="1"/>
  <c r="BD38" i="1"/>
  <c r="AP38" i="1"/>
  <c r="AO38" i="1"/>
  <c r="AK38" i="1"/>
  <c r="BN38" i="1" s="1"/>
  <c r="AG38" i="1"/>
  <c r="AQ38" i="1" s="1"/>
  <c r="AF38" i="1"/>
  <c r="AE38" i="1"/>
  <c r="AD38" i="1"/>
  <c r="AN38" i="1" s="1"/>
  <c r="BQ38" i="1" s="1"/>
  <c r="AC38" i="1"/>
  <c r="AM38" i="1" s="1"/>
  <c r="BO38" i="1" s="1"/>
  <c r="AB38" i="1"/>
  <c r="AL38" i="1" s="1"/>
  <c r="AA38" i="1"/>
  <c r="Z38" i="1"/>
  <c r="BV37" i="1"/>
  <c r="BU37" i="1"/>
  <c r="BT37" i="1"/>
  <c r="BM37" i="1"/>
  <c r="BD37" i="1"/>
  <c r="AO37" i="1"/>
  <c r="BP37" i="1" s="1"/>
  <c r="AG37" i="1"/>
  <c r="AF37" i="1"/>
  <c r="AE37" i="1"/>
  <c r="BF37" i="1" s="1"/>
  <c r="AD37" i="1"/>
  <c r="AC37" i="1"/>
  <c r="AB37" i="1"/>
  <c r="AA37" i="1"/>
  <c r="AK37" i="1" s="1"/>
  <c r="Z37" i="1"/>
  <c r="BU36" i="1"/>
  <c r="BT36" i="1"/>
  <c r="BP36" i="1"/>
  <c r="BM36" i="1"/>
  <c r="BF36" i="1"/>
  <c r="BD36" i="1"/>
  <c r="AR36" i="1"/>
  <c r="AN36" i="1"/>
  <c r="BQ36" i="1" s="1"/>
  <c r="AM36" i="1"/>
  <c r="BO36" i="1" s="1"/>
  <c r="AG36" i="1"/>
  <c r="AQ36" i="1" s="1"/>
  <c r="AF36" i="1"/>
  <c r="AP36" i="1" s="1"/>
  <c r="AE36" i="1"/>
  <c r="AO36" i="1" s="1"/>
  <c r="AD36" i="1"/>
  <c r="AC36" i="1"/>
  <c r="AB36" i="1"/>
  <c r="AL36" i="1" s="1"/>
  <c r="AA36" i="1"/>
  <c r="AK36" i="1" s="1"/>
  <c r="Z36" i="1"/>
  <c r="AH36" i="1" s="1"/>
  <c r="BV35" i="1"/>
  <c r="BU35" i="1"/>
  <c r="BT35" i="1"/>
  <c r="BM35" i="1"/>
  <c r="BD35" i="1"/>
  <c r="AN35" i="1"/>
  <c r="BQ35" i="1" s="1"/>
  <c r="AG35" i="1"/>
  <c r="AQ35" i="1" s="1"/>
  <c r="AF35" i="1"/>
  <c r="AE35" i="1"/>
  <c r="AD35" i="1"/>
  <c r="AC35" i="1"/>
  <c r="AM35" i="1" s="1"/>
  <c r="BO35" i="1" s="1"/>
  <c r="AB35" i="1"/>
  <c r="AL35" i="1" s="1"/>
  <c r="AA35" i="1"/>
  <c r="Z35" i="1"/>
  <c r="BE36" i="1" s="1"/>
  <c r="BV34" i="1"/>
  <c r="BU34" i="1"/>
  <c r="BT34" i="1"/>
  <c r="BM34" i="1"/>
  <c r="BE34" i="1"/>
  <c r="BH34" i="1" s="1"/>
  <c r="BD34" i="1"/>
  <c r="AQ34" i="1"/>
  <c r="AP34" i="1"/>
  <c r="BR34" i="1" s="1"/>
  <c r="AL34" i="1"/>
  <c r="AK34" i="1"/>
  <c r="AG34" i="1"/>
  <c r="AF34" i="1"/>
  <c r="AE34" i="1"/>
  <c r="AD34" i="1"/>
  <c r="AN34" i="1" s="1"/>
  <c r="BQ34" i="1" s="1"/>
  <c r="AC34" i="1"/>
  <c r="AM34" i="1" s="1"/>
  <c r="BO34" i="1" s="1"/>
  <c r="AB34" i="1"/>
  <c r="AA34" i="1"/>
  <c r="Z34" i="1"/>
  <c r="AH34" i="1" s="1"/>
  <c r="AR34" i="1" s="1"/>
  <c r="BU33" i="1"/>
  <c r="BT33" i="1"/>
  <c r="BV33" i="1" s="1"/>
  <c r="BM33" i="1"/>
  <c r="BD33" i="1"/>
  <c r="AK33" i="1"/>
  <c r="AG33" i="1"/>
  <c r="AF33" i="1"/>
  <c r="AP33" i="1" s="1"/>
  <c r="AE33" i="1"/>
  <c r="AO33" i="1" s="1"/>
  <c r="BP33" i="1" s="1"/>
  <c r="AD33" i="1"/>
  <c r="AN33" i="1" s="1"/>
  <c r="BQ33" i="1" s="1"/>
  <c r="AC33" i="1"/>
  <c r="AB33" i="1"/>
  <c r="AL33" i="1" s="1"/>
  <c r="AA33" i="1"/>
  <c r="Z33" i="1"/>
  <c r="BU32" i="1"/>
  <c r="BT32" i="1"/>
  <c r="BV32" i="1" s="1"/>
  <c r="BM32" i="1"/>
  <c r="BD32" i="1"/>
  <c r="AO32" i="1"/>
  <c r="BP32" i="1" s="1"/>
  <c r="AG32" i="1"/>
  <c r="AF32" i="1"/>
  <c r="AE32" i="1"/>
  <c r="AD32" i="1"/>
  <c r="AN32" i="1" s="1"/>
  <c r="BQ32" i="1" s="1"/>
  <c r="AC32" i="1"/>
  <c r="AB32" i="1"/>
  <c r="AA32" i="1"/>
  <c r="Z32" i="1"/>
  <c r="BE32" i="1" s="1"/>
  <c r="BV31" i="1"/>
  <c r="BU31" i="1"/>
  <c r="BT31" i="1"/>
  <c r="BM31" i="1"/>
  <c r="BD31" i="1"/>
  <c r="AP31" i="1"/>
  <c r="AL31" i="1"/>
  <c r="AG31" i="1"/>
  <c r="AQ31" i="1" s="1"/>
  <c r="AF31" i="1"/>
  <c r="AE31" i="1"/>
  <c r="AO31" i="1" s="1"/>
  <c r="BP31" i="1" s="1"/>
  <c r="AD31" i="1"/>
  <c r="AN31" i="1" s="1"/>
  <c r="BQ31" i="1" s="1"/>
  <c r="AC31" i="1"/>
  <c r="AM31" i="1" s="1"/>
  <c r="BO31" i="1" s="1"/>
  <c r="AB31" i="1"/>
  <c r="AA31" i="1"/>
  <c r="AK31" i="1" s="1"/>
  <c r="Z31" i="1"/>
  <c r="BU30" i="1"/>
  <c r="BT30" i="1"/>
  <c r="BM30" i="1"/>
  <c r="BD30" i="1"/>
  <c r="AG30" i="1"/>
  <c r="AQ30" i="1" s="1"/>
  <c r="AF30" i="1"/>
  <c r="AE30" i="1"/>
  <c r="BF30" i="1" s="1"/>
  <c r="AD30" i="1"/>
  <c r="AN30" i="1" s="1"/>
  <c r="BQ30" i="1" s="1"/>
  <c r="AC30" i="1"/>
  <c r="AM30" i="1" s="1"/>
  <c r="BO30" i="1" s="1"/>
  <c r="AB30" i="1"/>
  <c r="AA30" i="1"/>
  <c r="AK30" i="1" s="1"/>
  <c r="Z30" i="1"/>
  <c r="BU29" i="1"/>
  <c r="BT29" i="1"/>
  <c r="BV29" i="1" s="1"/>
  <c r="BM29" i="1"/>
  <c r="BF29" i="1"/>
  <c r="BD29" i="1"/>
  <c r="AM29" i="1"/>
  <c r="BO29" i="1" s="1"/>
  <c r="AG29" i="1"/>
  <c r="AQ29" i="1" s="1"/>
  <c r="AF29" i="1"/>
  <c r="AE29" i="1"/>
  <c r="AO29" i="1" s="1"/>
  <c r="BP29" i="1" s="1"/>
  <c r="AD29" i="1"/>
  <c r="AN29" i="1" s="1"/>
  <c r="BQ29" i="1" s="1"/>
  <c r="AC29" i="1"/>
  <c r="AB29" i="1"/>
  <c r="AA29" i="1"/>
  <c r="AK29" i="1" s="1"/>
  <c r="Z29" i="1"/>
  <c r="AH29" i="1" s="1"/>
  <c r="AR29" i="1" s="1"/>
  <c r="BV28" i="1"/>
  <c r="BU28" i="1"/>
  <c r="BT28" i="1"/>
  <c r="BM28" i="1"/>
  <c r="BH28" i="1"/>
  <c r="BE28" i="1"/>
  <c r="BD28" i="1"/>
  <c r="AL28" i="1"/>
  <c r="AG28" i="1"/>
  <c r="AQ28" i="1" s="1"/>
  <c r="AF28" i="1"/>
  <c r="AP28" i="1" s="1"/>
  <c r="BR28" i="1" s="1"/>
  <c r="AE28" i="1"/>
  <c r="AO28" i="1" s="1"/>
  <c r="BP28" i="1" s="1"/>
  <c r="AD28" i="1"/>
  <c r="AN28" i="1" s="1"/>
  <c r="BQ28" i="1" s="1"/>
  <c r="AC28" i="1"/>
  <c r="AM28" i="1" s="1"/>
  <c r="BO28" i="1" s="1"/>
  <c r="AB28" i="1"/>
  <c r="AA28" i="1"/>
  <c r="AK28" i="1" s="1"/>
  <c r="Z28" i="1"/>
  <c r="AH28" i="1" s="1"/>
  <c r="AR28" i="1" s="1"/>
  <c r="BU27" i="1"/>
  <c r="BV27" i="1" s="1"/>
  <c r="BT27" i="1"/>
  <c r="BQ27" i="1"/>
  <c r="BM27" i="1"/>
  <c r="BD27" i="1"/>
  <c r="AP27" i="1"/>
  <c r="AL27" i="1"/>
  <c r="AG27" i="1"/>
  <c r="AQ27" i="1" s="1"/>
  <c r="AF27" i="1"/>
  <c r="AE27" i="1"/>
  <c r="AD27" i="1"/>
  <c r="AN27" i="1" s="1"/>
  <c r="AC27" i="1"/>
  <c r="AM27" i="1" s="1"/>
  <c r="BO27" i="1" s="1"/>
  <c r="AB27" i="1"/>
  <c r="AA27" i="1"/>
  <c r="AK27" i="1" s="1"/>
  <c r="Z27" i="1"/>
  <c r="BU26" i="1"/>
  <c r="BT26" i="1"/>
  <c r="BM26" i="1"/>
  <c r="BF26" i="1"/>
  <c r="BD26" i="1"/>
  <c r="AO26" i="1"/>
  <c r="BP26" i="1" s="1"/>
  <c r="AN26" i="1"/>
  <c r="BQ26" i="1" s="1"/>
  <c r="AG26" i="1"/>
  <c r="AQ26" i="1" s="1"/>
  <c r="AF26" i="1"/>
  <c r="AP26" i="1" s="1"/>
  <c r="AE26" i="1"/>
  <c r="AD26" i="1"/>
  <c r="AC26" i="1"/>
  <c r="AM26" i="1" s="1"/>
  <c r="BO26" i="1" s="1"/>
  <c r="AB26" i="1"/>
  <c r="AL26" i="1" s="1"/>
  <c r="AA26" i="1"/>
  <c r="AK26" i="1" s="1"/>
  <c r="Z26" i="1"/>
  <c r="BU25" i="1"/>
  <c r="BT25" i="1"/>
  <c r="BV25" i="1" s="1"/>
  <c r="BN25" i="1"/>
  <c r="BM25" i="1"/>
  <c r="BF25" i="1"/>
  <c r="BI25" i="1" s="1"/>
  <c r="BE25" i="1"/>
  <c r="BD25" i="1"/>
  <c r="AN25" i="1"/>
  <c r="BQ25" i="1" s="1"/>
  <c r="AG25" i="1"/>
  <c r="AQ25" i="1" s="1"/>
  <c r="AF25" i="1"/>
  <c r="AP25" i="1" s="1"/>
  <c r="AE25" i="1"/>
  <c r="AO25" i="1" s="1"/>
  <c r="BP25" i="1" s="1"/>
  <c r="AD25" i="1"/>
  <c r="AC25" i="1"/>
  <c r="AM25" i="1" s="1"/>
  <c r="BO25" i="1" s="1"/>
  <c r="AB25" i="1"/>
  <c r="AL25" i="1" s="1"/>
  <c r="AA25" i="1"/>
  <c r="AK25" i="1" s="1"/>
  <c r="Z25" i="1"/>
  <c r="AH25" i="1" s="1"/>
  <c r="AR25" i="1" s="1"/>
  <c r="BV24" i="1"/>
  <c r="BU24" i="1"/>
  <c r="BT24" i="1"/>
  <c r="BQ24" i="1"/>
  <c r="BM24" i="1"/>
  <c r="BH24" i="1"/>
  <c r="BE24" i="1"/>
  <c r="BD24" i="1"/>
  <c r="AM24" i="1"/>
  <c r="BO24" i="1" s="1"/>
  <c r="AG24" i="1"/>
  <c r="AQ24" i="1" s="1"/>
  <c r="AF24" i="1"/>
  <c r="AP24" i="1" s="1"/>
  <c r="AE24" i="1"/>
  <c r="AO24" i="1" s="1"/>
  <c r="BP24" i="1" s="1"/>
  <c r="AD24" i="1"/>
  <c r="AN24" i="1" s="1"/>
  <c r="AC24" i="1"/>
  <c r="AB24" i="1"/>
  <c r="AL24" i="1" s="1"/>
  <c r="AA24" i="1"/>
  <c r="AK24" i="1" s="1"/>
  <c r="Z24" i="1"/>
  <c r="BU23" i="1"/>
  <c r="BV23" i="1" s="1"/>
  <c r="BT23" i="1"/>
  <c r="BQ23" i="1"/>
  <c r="BM23" i="1"/>
  <c r="BD23" i="1"/>
  <c r="AP23" i="1"/>
  <c r="AL23" i="1"/>
  <c r="AG23" i="1"/>
  <c r="AQ23" i="1" s="1"/>
  <c r="AF23" i="1"/>
  <c r="AE23" i="1"/>
  <c r="AO23" i="1" s="1"/>
  <c r="BP23" i="1" s="1"/>
  <c r="AD23" i="1"/>
  <c r="AN23" i="1" s="1"/>
  <c r="AC23" i="1"/>
  <c r="AM23" i="1" s="1"/>
  <c r="BO23" i="1" s="1"/>
  <c r="AB23" i="1"/>
  <c r="AA23" i="1"/>
  <c r="AK23" i="1" s="1"/>
  <c r="Z23" i="1"/>
  <c r="BU22" i="1"/>
  <c r="BT22" i="1"/>
  <c r="BM22" i="1"/>
  <c r="BD22" i="1"/>
  <c r="AG22" i="1"/>
  <c r="AQ22" i="1" s="1"/>
  <c r="AF22" i="1"/>
  <c r="AE22" i="1"/>
  <c r="BF22" i="1" s="1"/>
  <c r="AD22" i="1"/>
  <c r="AN22" i="1" s="1"/>
  <c r="BQ22" i="1" s="1"/>
  <c r="AC22" i="1"/>
  <c r="AM22" i="1" s="1"/>
  <c r="BO22" i="1" s="1"/>
  <c r="AB22" i="1"/>
  <c r="AA22" i="1"/>
  <c r="AK22" i="1" s="1"/>
  <c r="Z22" i="1"/>
  <c r="BU21" i="1"/>
  <c r="BT21" i="1"/>
  <c r="BV21" i="1" s="1"/>
  <c r="BM21" i="1"/>
  <c r="BF21" i="1"/>
  <c r="BD21" i="1"/>
  <c r="AM21" i="1"/>
  <c r="BO21" i="1" s="1"/>
  <c r="AG21" i="1"/>
  <c r="AQ21" i="1" s="1"/>
  <c r="AF21" i="1"/>
  <c r="AE21" i="1"/>
  <c r="AO21" i="1" s="1"/>
  <c r="BP21" i="1" s="1"/>
  <c r="AD21" i="1"/>
  <c r="AN21" i="1" s="1"/>
  <c r="BQ21" i="1" s="1"/>
  <c r="AC21" i="1"/>
  <c r="AB21" i="1"/>
  <c r="AA21" i="1"/>
  <c r="AK21" i="1" s="1"/>
  <c r="Z21" i="1"/>
  <c r="AH21" i="1" s="1"/>
  <c r="AR21" i="1" s="1"/>
  <c r="BV20" i="1"/>
  <c r="BU20" i="1"/>
  <c r="BT20" i="1"/>
  <c r="BM20" i="1"/>
  <c r="BH20" i="1"/>
  <c r="BE20" i="1"/>
  <c r="BD20" i="1"/>
  <c r="AL20" i="1"/>
  <c r="AG20" i="1"/>
  <c r="AQ20" i="1" s="1"/>
  <c r="AF20" i="1"/>
  <c r="AP20" i="1" s="1"/>
  <c r="BR20" i="1" s="1"/>
  <c r="AE20" i="1"/>
  <c r="AO20" i="1" s="1"/>
  <c r="BP20" i="1" s="1"/>
  <c r="AD20" i="1"/>
  <c r="AN20" i="1" s="1"/>
  <c r="BQ20" i="1" s="1"/>
  <c r="AC20" i="1"/>
  <c r="AM20" i="1" s="1"/>
  <c r="BO20" i="1" s="1"/>
  <c r="AB20" i="1"/>
  <c r="AA20" i="1"/>
  <c r="AK20" i="1" s="1"/>
  <c r="Z20" i="1"/>
  <c r="AH20" i="1" s="1"/>
  <c r="AR20" i="1" s="1"/>
  <c r="BU19" i="1"/>
  <c r="BV19" i="1" s="1"/>
  <c r="BT19" i="1"/>
  <c r="BQ19" i="1"/>
  <c r="BM19" i="1"/>
  <c r="BD19" i="1"/>
  <c r="AP19" i="1"/>
  <c r="AL19" i="1"/>
  <c r="AG19" i="1"/>
  <c r="AQ19" i="1" s="1"/>
  <c r="AF19" i="1"/>
  <c r="AE19" i="1"/>
  <c r="AD19" i="1"/>
  <c r="AN19" i="1" s="1"/>
  <c r="AC19" i="1"/>
  <c r="AM19" i="1" s="1"/>
  <c r="BO19" i="1" s="1"/>
  <c r="AB19" i="1"/>
  <c r="AA19" i="1"/>
  <c r="AK19" i="1" s="1"/>
  <c r="Z19" i="1"/>
  <c r="BU18" i="1"/>
  <c r="BT18" i="1"/>
  <c r="BM18" i="1"/>
  <c r="BF18" i="1"/>
  <c r="BD18" i="1"/>
  <c r="AO18" i="1"/>
  <c r="BP18" i="1" s="1"/>
  <c r="AN18" i="1"/>
  <c r="BQ18" i="1" s="1"/>
  <c r="AG18" i="1"/>
  <c r="AQ18" i="1" s="1"/>
  <c r="AF18" i="1"/>
  <c r="AP18" i="1" s="1"/>
  <c r="AE18" i="1"/>
  <c r="AD18" i="1"/>
  <c r="AC18" i="1"/>
  <c r="AM18" i="1" s="1"/>
  <c r="BO18" i="1" s="1"/>
  <c r="AB18" i="1"/>
  <c r="AL18" i="1" s="1"/>
  <c r="AA18" i="1"/>
  <c r="AK18" i="1" s="1"/>
  <c r="Z18" i="1"/>
  <c r="BU17" i="1"/>
  <c r="BT17" i="1"/>
  <c r="BV17" i="1" s="1"/>
  <c r="BN17" i="1"/>
  <c r="BM17" i="1"/>
  <c r="BF17" i="1"/>
  <c r="BI17" i="1" s="1"/>
  <c r="BE17" i="1"/>
  <c r="BD17" i="1"/>
  <c r="AN17" i="1"/>
  <c r="BQ17" i="1" s="1"/>
  <c r="AG17" i="1"/>
  <c r="AQ17" i="1" s="1"/>
  <c r="AF17" i="1"/>
  <c r="AP17" i="1" s="1"/>
  <c r="AE17" i="1"/>
  <c r="AO17" i="1" s="1"/>
  <c r="BP17" i="1" s="1"/>
  <c r="AD17" i="1"/>
  <c r="AC17" i="1"/>
  <c r="AM17" i="1" s="1"/>
  <c r="BO17" i="1" s="1"/>
  <c r="AB17" i="1"/>
  <c r="AL17" i="1" s="1"/>
  <c r="AA17" i="1"/>
  <c r="AK17" i="1" s="1"/>
  <c r="Z17" i="1"/>
  <c r="AH17" i="1" s="1"/>
  <c r="AR17" i="1" s="1"/>
  <c r="BV16" i="1"/>
  <c r="BU16" i="1"/>
  <c r="BT16" i="1"/>
  <c r="BQ16" i="1"/>
  <c r="BM16" i="1"/>
  <c r="BD16" i="1"/>
  <c r="AO16" i="1"/>
  <c r="BP16" i="1" s="1"/>
  <c r="AN16" i="1"/>
  <c r="AG16" i="1"/>
  <c r="AQ16" i="1" s="1"/>
  <c r="AF16" i="1"/>
  <c r="AP16" i="1" s="1"/>
  <c r="AE16" i="1"/>
  <c r="AD16" i="1"/>
  <c r="AC16" i="1"/>
  <c r="AM16" i="1" s="1"/>
  <c r="BO16" i="1" s="1"/>
  <c r="AB16" i="1"/>
  <c r="AL16" i="1" s="1"/>
  <c r="AA16" i="1"/>
  <c r="AK16" i="1" s="1"/>
  <c r="Z16" i="1"/>
  <c r="BE16" i="1" s="1"/>
  <c r="BU15" i="1"/>
  <c r="BT15" i="1"/>
  <c r="BV15" i="1" s="1"/>
  <c r="BM15" i="1"/>
  <c r="BD15" i="1"/>
  <c r="AP15" i="1"/>
  <c r="AL15" i="1"/>
  <c r="AG15" i="1"/>
  <c r="AQ15" i="1" s="1"/>
  <c r="AF15" i="1"/>
  <c r="AE15" i="1"/>
  <c r="BF15" i="1" s="1"/>
  <c r="BI15" i="1" s="1"/>
  <c r="AD15" i="1"/>
  <c r="AN15" i="1" s="1"/>
  <c r="BQ15" i="1" s="1"/>
  <c r="AC15" i="1"/>
  <c r="AM15" i="1" s="1"/>
  <c r="BO15" i="1" s="1"/>
  <c r="AB15" i="1"/>
  <c r="AA15" i="1"/>
  <c r="AK15" i="1" s="1"/>
  <c r="Z15" i="1"/>
  <c r="BU14" i="1"/>
  <c r="BT14" i="1"/>
  <c r="BP14" i="1"/>
  <c r="BM14" i="1"/>
  <c r="BH14" i="1"/>
  <c r="BE14" i="1"/>
  <c r="BD14" i="1"/>
  <c r="AM14" i="1"/>
  <c r="BO14" i="1" s="1"/>
  <c r="AG14" i="1"/>
  <c r="AQ14" i="1" s="1"/>
  <c r="AF14" i="1"/>
  <c r="AP14" i="1" s="1"/>
  <c r="AE14" i="1"/>
  <c r="AO14" i="1" s="1"/>
  <c r="AD14" i="1"/>
  <c r="AN14" i="1" s="1"/>
  <c r="BQ14" i="1" s="1"/>
  <c r="AC14" i="1"/>
  <c r="AB14" i="1"/>
  <c r="AL14" i="1" s="1"/>
  <c r="AA14" i="1"/>
  <c r="AK14" i="1" s="1"/>
  <c r="Z14" i="1"/>
  <c r="BU13" i="1"/>
  <c r="BV13" i="1" s="1"/>
  <c r="BT13" i="1"/>
  <c r="BQ13" i="1"/>
  <c r="BM13" i="1"/>
  <c r="AP13" i="1"/>
  <c r="AL13" i="1"/>
  <c r="AG13" i="1"/>
  <c r="AQ13" i="1" s="1"/>
  <c r="AF13" i="1"/>
  <c r="AE13" i="1"/>
  <c r="AO13" i="1" s="1"/>
  <c r="BP13" i="1" s="1"/>
  <c r="AD13" i="1"/>
  <c r="AN13" i="1" s="1"/>
  <c r="AC13" i="1"/>
  <c r="AM13" i="1" s="1"/>
  <c r="BO13" i="1" s="1"/>
  <c r="AB13" i="1"/>
  <c r="AA13" i="1"/>
  <c r="AK13" i="1" s="1"/>
  <c r="Z13" i="1"/>
  <c r="AG7" i="1"/>
  <c r="AF7" i="1"/>
  <c r="AE7" i="1"/>
  <c r="AD7" i="1"/>
  <c r="AC7" i="1"/>
  <c r="AB7" i="1"/>
  <c r="AA7" i="1"/>
  <c r="Z7" i="1"/>
  <c r="AG5" i="1"/>
  <c r="AF5" i="1"/>
  <c r="AE5" i="1"/>
  <c r="AD5" i="1"/>
  <c r="AC5" i="1"/>
  <c r="AB5" i="1"/>
  <c r="AA5" i="1"/>
  <c r="Z5" i="1"/>
  <c r="AG4" i="1"/>
  <c r="AF4" i="1"/>
  <c r="AE4" i="1"/>
  <c r="AD4" i="1"/>
  <c r="AC4" i="1"/>
  <c r="AB4" i="1"/>
  <c r="AA4" i="1"/>
  <c r="Z4" i="1"/>
  <c r="AG3" i="1"/>
  <c r="AF3" i="1"/>
  <c r="AE3" i="1"/>
  <c r="AD3" i="1"/>
  <c r="AC3" i="1"/>
  <c r="AB3" i="1"/>
  <c r="AA3" i="1"/>
  <c r="Z3" i="1"/>
  <c r="AG2" i="1"/>
  <c r="AF2" i="1"/>
  <c r="AE2" i="1"/>
  <c r="AC2" i="1"/>
  <c r="AB2" i="1"/>
  <c r="AA2" i="1"/>
  <c r="BR33" i="1" l="1"/>
  <c r="BR70" i="1"/>
  <c r="BN15" i="1"/>
  <c r="BR17" i="1"/>
  <c r="BR25" i="1"/>
  <c r="BN19" i="1"/>
  <c r="BN27" i="1"/>
  <c r="BN13" i="1"/>
  <c r="BN16" i="1"/>
  <c r="BN18" i="1"/>
  <c r="BN22" i="1"/>
  <c r="BI22" i="1"/>
  <c r="BN23" i="1"/>
  <c r="BN26" i="1"/>
  <c r="BN30" i="1"/>
  <c r="BI30" i="1"/>
  <c r="BN31" i="1"/>
  <c r="BR46" i="1"/>
  <c r="BR62" i="1"/>
  <c r="BI18" i="1"/>
  <c r="BN40" i="1"/>
  <c r="BH43" i="1"/>
  <c r="AN47" i="1"/>
  <c r="BQ47" i="1" s="1"/>
  <c r="BR50" i="1"/>
  <c r="AM63" i="1"/>
  <c r="BO63" i="1" s="1"/>
  <c r="BE63" i="1"/>
  <c r="BR66" i="1"/>
  <c r="BI72" i="1"/>
  <c r="BR91" i="1"/>
  <c r="BH91" i="1"/>
  <c r="AS121" i="1"/>
  <c r="BN121" i="1"/>
  <c r="BE132" i="1"/>
  <c r="AO132" i="1"/>
  <c r="BP132" i="1" s="1"/>
  <c r="Z2" i="1"/>
  <c r="AC1" i="1" s="1"/>
  <c r="AN132" i="1"/>
  <c r="BQ132" i="1" s="1"/>
  <c r="AD2" i="1"/>
  <c r="AD1" i="1" s="1"/>
  <c r="AH132" i="1"/>
  <c r="BI137" i="1"/>
  <c r="BV14" i="1"/>
  <c r="AO15" i="1"/>
  <c r="BP15" i="1" s="1"/>
  <c r="BJ19" i="1"/>
  <c r="BH16" i="1"/>
  <c r="AH16" i="1"/>
  <c r="AR16" i="1" s="1"/>
  <c r="BR16" i="1" s="1"/>
  <c r="BE18" i="1"/>
  <c r="AH18" i="1"/>
  <c r="AR18" i="1" s="1"/>
  <c r="AS18" i="1" s="1"/>
  <c r="BG18" i="1"/>
  <c r="AH19" i="1"/>
  <c r="AR19" i="1" s="1"/>
  <c r="BR19" i="1" s="1"/>
  <c r="AS20" i="1"/>
  <c r="BN20" i="1"/>
  <c r="AL21" i="1"/>
  <c r="AS21" i="1" s="1"/>
  <c r="AP21" i="1"/>
  <c r="BR21" i="1" s="1"/>
  <c r="BE21" i="1"/>
  <c r="AL22" i="1"/>
  <c r="AS22" i="1" s="1"/>
  <c r="AP22" i="1"/>
  <c r="BR22" i="1" s="1"/>
  <c r="BV22" i="1"/>
  <c r="BE26" i="1"/>
  <c r="AH26" i="1"/>
  <c r="AR26" i="1" s="1"/>
  <c r="AS26" i="1" s="1"/>
  <c r="AH27" i="1"/>
  <c r="AR27" i="1" s="1"/>
  <c r="BR27" i="1" s="1"/>
  <c r="AS28" i="1"/>
  <c r="BN28" i="1"/>
  <c r="AL29" i="1"/>
  <c r="BN29" i="1" s="1"/>
  <c r="AP29" i="1"/>
  <c r="BR29" i="1" s="1"/>
  <c r="BE29" i="1"/>
  <c r="AL30" i="1"/>
  <c r="AS30" i="1" s="1"/>
  <c r="AP30" i="1"/>
  <c r="BR30" i="1" s="1"/>
  <c r="BV30" i="1"/>
  <c r="AM32" i="1"/>
  <c r="BO32" i="1" s="1"/>
  <c r="AQ32" i="1"/>
  <c r="BN34" i="1"/>
  <c r="BH36" i="1"/>
  <c r="BI36" i="1"/>
  <c r="BG36" i="1"/>
  <c r="AL37" i="1"/>
  <c r="BJ42" i="1"/>
  <c r="AO40" i="1"/>
  <c r="BP40" i="1" s="1"/>
  <c r="BF40" i="1"/>
  <c r="BK42" i="1" s="1"/>
  <c r="AS43" i="1"/>
  <c r="BN43" i="1"/>
  <c r="BN44" i="1"/>
  <c r="BN45" i="1"/>
  <c r="BE48" i="1"/>
  <c r="AN48" i="1"/>
  <c r="BQ48" i="1" s="1"/>
  <c r="AH48" i="1"/>
  <c r="AR48" i="1" s="1"/>
  <c r="BR51" i="1"/>
  <c r="BH51" i="1"/>
  <c r="AQ55" i="1"/>
  <c r="BN60" i="1"/>
  <c r="BN61" i="1"/>
  <c r="BE64" i="1"/>
  <c r="AN64" i="1"/>
  <c r="BQ64" i="1" s="1"/>
  <c r="AH64" i="1"/>
  <c r="AR64" i="1" s="1"/>
  <c r="BR67" i="1"/>
  <c r="BH67" i="1"/>
  <c r="AQ71" i="1"/>
  <c r="BN74" i="1"/>
  <c r="BH110" i="1"/>
  <c r="BN111" i="1"/>
  <c r="BI111" i="1"/>
  <c r="BG111" i="1"/>
  <c r="BI26" i="1"/>
  <c r="AS29" i="1"/>
  <c r="BI37" i="1"/>
  <c r="BH40" i="1"/>
  <c r="BG43" i="1"/>
  <c r="BI43" i="1"/>
  <c r="AN63" i="1"/>
  <c r="BQ63" i="1" s="1"/>
  <c r="AH63" i="1"/>
  <c r="AR63" i="1" s="1"/>
  <c r="BJ69" i="1"/>
  <c r="BH66" i="1"/>
  <c r="AH14" i="1"/>
  <c r="AR14" i="1" s="1"/>
  <c r="BR14" i="1" s="1"/>
  <c r="AS17" i="1"/>
  <c r="BN21" i="1"/>
  <c r="AO22" i="1"/>
  <c r="BP22" i="1" s="1"/>
  <c r="AS25" i="1"/>
  <c r="BF27" i="1"/>
  <c r="BG29" i="1"/>
  <c r="AO30" i="1"/>
  <c r="BP30" i="1" s="1"/>
  <c r="BH32" i="1"/>
  <c r="AH32" i="1"/>
  <c r="AR32" i="1" s="1"/>
  <c r="BN33" i="1"/>
  <c r="AS36" i="1"/>
  <c r="BN36" i="1"/>
  <c r="BR40" i="1"/>
  <c r="BR43" i="1"/>
  <c r="BR45" i="1"/>
  <c r="BI48" i="1"/>
  <c r="BE55" i="1"/>
  <c r="AM55" i="1"/>
  <c r="BO55" i="1" s="1"/>
  <c r="AN55" i="1"/>
  <c r="BQ55" i="1" s="1"/>
  <c r="AH55" i="1"/>
  <c r="AR55" i="1" s="1"/>
  <c r="AS57" i="1"/>
  <c r="BH58" i="1"/>
  <c r="BR61" i="1"/>
  <c r="BI64" i="1"/>
  <c r="BE71" i="1"/>
  <c r="AM71" i="1"/>
  <c r="BO71" i="1" s="1"/>
  <c r="AN71" i="1"/>
  <c r="BQ71" i="1" s="1"/>
  <c r="AH71" i="1"/>
  <c r="AR71" i="1" s="1"/>
  <c r="BR74" i="1"/>
  <c r="BI81" i="1"/>
  <c r="BG81" i="1"/>
  <c r="BK84" i="1"/>
  <c r="BG87" i="1"/>
  <c r="BI87" i="1"/>
  <c r="BN105" i="1"/>
  <c r="BF105" i="1"/>
  <c r="BF106" i="1"/>
  <c r="AO105" i="1"/>
  <c r="BP105" i="1" s="1"/>
  <c r="BF16" i="1"/>
  <c r="BG17" i="1"/>
  <c r="BF23" i="1"/>
  <c r="BG25" i="1"/>
  <c r="BF32" i="1"/>
  <c r="BF31" i="1"/>
  <c r="BK32" i="1" s="1"/>
  <c r="BN37" i="1"/>
  <c r="BE47" i="1"/>
  <c r="AM47" i="1"/>
  <c r="BO47" i="1" s="1"/>
  <c r="BJ53" i="1"/>
  <c r="BH50" i="1"/>
  <c r="BI56" i="1"/>
  <c r="BR13" i="1"/>
  <c r="BF19" i="1"/>
  <c r="AH24" i="1"/>
  <c r="AR24" i="1" s="1"/>
  <c r="BR24" i="1" s="1"/>
  <c r="AF1" i="1"/>
  <c r="AH13" i="1"/>
  <c r="AR13" i="1" s="1"/>
  <c r="AS13" i="1" s="1"/>
  <c r="BN14" i="1"/>
  <c r="AH15" i="1"/>
  <c r="AR15" i="1" s="1"/>
  <c r="BR15" i="1" s="1"/>
  <c r="BH17" i="1"/>
  <c r="BJ20" i="1"/>
  <c r="BK18" i="1"/>
  <c r="BV18" i="1"/>
  <c r="AO19" i="1"/>
  <c r="BP19" i="1" s="1"/>
  <c r="BI21" i="1"/>
  <c r="BE22" i="1"/>
  <c r="AH22" i="1"/>
  <c r="AR22" i="1" s="1"/>
  <c r="AH23" i="1"/>
  <c r="AR23" i="1" s="1"/>
  <c r="AS23" i="1" s="1"/>
  <c r="BJ27" i="1"/>
  <c r="BN24" i="1"/>
  <c r="BH25" i="1"/>
  <c r="BR26" i="1"/>
  <c r="BV26" i="1"/>
  <c r="AO27" i="1"/>
  <c r="BP27" i="1" s="1"/>
  <c r="BI29" i="1"/>
  <c r="BE30" i="1"/>
  <c r="AH30" i="1"/>
  <c r="AR30" i="1" s="1"/>
  <c r="AH31" i="1"/>
  <c r="AR31" i="1" s="1"/>
  <c r="BR31" i="1" s="1"/>
  <c r="AK32" i="1"/>
  <c r="BF33" i="1"/>
  <c r="BR36" i="1"/>
  <c r="BE37" i="1"/>
  <c r="BG37" i="1" s="1"/>
  <c r="BE38" i="1"/>
  <c r="AP37" i="1"/>
  <c r="AN37" i="1"/>
  <c r="BQ37" i="1" s="1"/>
  <c r="AH37" i="1"/>
  <c r="AR37" i="1" s="1"/>
  <c r="BN41" i="1"/>
  <c r="BI41" i="1"/>
  <c r="BG41" i="1"/>
  <c r="BG42" i="1"/>
  <c r="AQ47" i="1"/>
  <c r="AS50" i="1"/>
  <c r="BN52" i="1"/>
  <c r="BN53" i="1"/>
  <c r="BE56" i="1"/>
  <c r="AN56" i="1"/>
  <c r="BQ56" i="1" s="1"/>
  <c r="AH56" i="1"/>
  <c r="AR56" i="1" s="1"/>
  <c r="BR59" i="1"/>
  <c r="BH59" i="1"/>
  <c r="BJ62" i="1"/>
  <c r="AQ63" i="1"/>
  <c r="BN68" i="1"/>
  <c r="BN69" i="1"/>
  <c r="BE72" i="1"/>
  <c r="AN72" i="1"/>
  <c r="BQ72" i="1" s="1"/>
  <c r="AH72" i="1"/>
  <c r="AR72" i="1" s="1"/>
  <c r="BE79" i="1"/>
  <c r="AP79" i="1"/>
  <c r="BE80" i="1"/>
  <c r="AL79" i="1"/>
  <c r="AN79" i="1"/>
  <c r="BQ79" i="1" s="1"/>
  <c r="AH79" i="1"/>
  <c r="AR79" i="1" s="1"/>
  <c r="BR80" i="1"/>
  <c r="BE89" i="1"/>
  <c r="BE90" i="1"/>
  <c r="AO89" i="1"/>
  <c r="BP89" i="1" s="1"/>
  <c r="AL89" i="1"/>
  <c r="AN89" i="1"/>
  <c r="BQ89" i="1" s="1"/>
  <c r="AH89" i="1"/>
  <c r="AR89" i="1" s="1"/>
  <c r="BN98" i="1"/>
  <c r="AS98" i="1"/>
  <c r="BH98" i="1"/>
  <c r="BF34" i="1"/>
  <c r="AP35" i="1"/>
  <c r="AO41" i="1"/>
  <c r="BP41" i="1" s="1"/>
  <c r="BI44" i="1"/>
  <c r="AH46" i="1"/>
  <c r="AR46" i="1" s="1"/>
  <c r="AO47" i="1"/>
  <c r="BP47" i="1" s="1"/>
  <c r="BI52" i="1"/>
  <c r="AH54" i="1"/>
  <c r="AR54" i="1" s="1"/>
  <c r="BR54" i="1" s="1"/>
  <c r="AK55" i="1"/>
  <c r="AH62" i="1"/>
  <c r="AR62" i="1" s="1"/>
  <c r="AO63" i="1"/>
  <c r="BP63" i="1" s="1"/>
  <c r="BG67" i="1"/>
  <c r="BI68" i="1"/>
  <c r="AH70" i="1"/>
  <c r="AR70" i="1" s="1"/>
  <c r="AK71" i="1"/>
  <c r="BF73" i="1"/>
  <c r="AH76" i="1"/>
  <c r="AR76" i="1" s="1"/>
  <c r="AS76" i="1" s="1"/>
  <c r="AK79" i="1"/>
  <c r="AO79" i="1"/>
  <c r="BP79" i="1" s="1"/>
  <c r="BK83" i="1"/>
  <c r="BI80" i="1"/>
  <c r="BG80" i="1"/>
  <c r="AO80" i="1"/>
  <c r="BP80" i="1" s="1"/>
  <c r="BI89" i="1"/>
  <c r="BF90" i="1"/>
  <c r="BF91" i="1"/>
  <c r="BN97" i="1"/>
  <c r="AN103" i="1"/>
  <c r="BQ103" i="1" s="1"/>
  <c r="BH106" i="1"/>
  <c r="BE107" i="1"/>
  <c r="AO107" i="1"/>
  <c r="BP107" i="1" s="1"/>
  <c r="AH107" i="1"/>
  <c r="AR107" i="1" s="1"/>
  <c r="BN116" i="1"/>
  <c r="AS116" i="1"/>
  <c r="BR117" i="1"/>
  <c r="BF14" i="1"/>
  <c r="BE15" i="1"/>
  <c r="BE19" i="1"/>
  <c r="BF20" i="1"/>
  <c r="BE23" i="1"/>
  <c r="BF24" i="1"/>
  <c r="BE27" i="1"/>
  <c r="BF28" i="1"/>
  <c r="BE31" i="1"/>
  <c r="AM33" i="1"/>
  <c r="BO33" i="1" s="1"/>
  <c r="AQ33" i="1"/>
  <c r="AK35" i="1"/>
  <c r="AO35" i="1"/>
  <c r="BP35" i="1" s="1"/>
  <c r="BF35" i="1"/>
  <c r="BV36" i="1"/>
  <c r="BF38" i="1"/>
  <c r="AH39" i="1"/>
  <c r="AR39" i="1" s="1"/>
  <c r="BR39" i="1" s="1"/>
  <c r="AH42" i="1"/>
  <c r="AR42" i="1" s="1"/>
  <c r="AS42" i="1" s="1"/>
  <c r="BE42" i="1"/>
  <c r="BJ43" i="1" s="1"/>
  <c r="BE44" i="1"/>
  <c r="AH44" i="1"/>
  <c r="AR44" i="1" s="1"/>
  <c r="AS44" i="1" s="1"/>
  <c r="AH45" i="1"/>
  <c r="AR45" i="1" s="1"/>
  <c r="AS45" i="1" s="1"/>
  <c r="BK45" i="1"/>
  <c r="AS46" i="1"/>
  <c r="BJ49" i="1"/>
  <c r="BN46" i="1"/>
  <c r="AL47" i="1"/>
  <c r="AP47" i="1"/>
  <c r="BR47" i="1" s="1"/>
  <c r="AL48" i="1"/>
  <c r="BN48" i="1" s="1"/>
  <c r="AP48" i="1"/>
  <c r="BV48" i="1"/>
  <c r="BE52" i="1"/>
  <c r="AH52" i="1"/>
  <c r="AR52" i="1" s="1"/>
  <c r="BR52" i="1" s="1"/>
  <c r="BG52" i="1"/>
  <c r="AH53" i="1"/>
  <c r="AR53" i="1" s="1"/>
  <c r="BR53" i="1" s="1"/>
  <c r="AS54" i="1"/>
  <c r="BJ57" i="1"/>
  <c r="BN54" i="1"/>
  <c r="AL55" i="1"/>
  <c r="AP55" i="1"/>
  <c r="AL56" i="1"/>
  <c r="BN56" i="1" s="1"/>
  <c r="AP56" i="1"/>
  <c r="BV56" i="1"/>
  <c r="BE60" i="1"/>
  <c r="AH60" i="1"/>
  <c r="AR60" i="1" s="1"/>
  <c r="AS60" i="1" s="1"/>
  <c r="AH61" i="1"/>
  <c r="AR61" i="1" s="1"/>
  <c r="AS61" i="1" s="1"/>
  <c r="AS62" i="1"/>
  <c r="BN62" i="1"/>
  <c r="AL63" i="1"/>
  <c r="AP63" i="1"/>
  <c r="BR63" i="1" s="1"/>
  <c r="AL64" i="1"/>
  <c r="BN64" i="1" s="1"/>
  <c r="AP64" i="1"/>
  <c r="BV64" i="1"/>
  <c r="BI67" i="1"/>
  <c r="BE68" i="1"/>
  <c r="AH68" i="1"/>
  <c r="AR68" i="1" s="1"/>
  <c r="AS68" i="1" s="1"/>
  <c r="BG68" i="1"/>
  <c r="AH69" i="1"/>
  <c r="AR69" i="1" s="1"/>
  <c r="AS69" i="1" s="1"/>
  <c r="AS70" i="1"/>
  <c r="BJ73" i="1"/>
  <c r="BN70" i="1"/>
  <c r="AL71" i="1"/>
  <c r="AP71" i="1"/>
  <c r="AL72" i="1"/>
  <c r="AS72" i="1" s="1"/>
  <c r="AP72" i="1"/>
  <c r="BV72" i="1"/>
  <c r="AO73" i="1"/>
  <c r="BE77" i="1"/>
  <c r="BE78" i="1"/>
  <c r="AN77" i="1"/>
  <c r="BQ77" i="1" s="1"/>
  <c r="AH77" i="1"/>
  <c r="AR77" i="1" s="1"/>
  <c r="BF78" i="1"/>
  <c r="BF79" i="1"/>
  <c r="AO78" i="1"/>
  <c r="BP78" i="1" s="1"/>
  <c r="BN81" i="1"/>
  <c r="BG82" i="1"/>
  <c r="BG83" i="1"/>
  <c r="BI83" i="1"/>
  <c r="AH84" i="1"/>
  <c r="AR84" i="1" s="1"/>
  <c r="BR84" i="1" s="1"/>
  <c r="AM85" i="1"/>
  <c r="BO85" i="1" s="1"/>
  <c r="AQ85" i="1"/>
  <c r="BR85" i="1" s="1"/>
  <c r="AH86" i="1"/>
  <c r="AR86" i="1" s="1"/>
  <c r="AS87" i="1"/>
  <c r="BN87" i="1"/>
  <c r="BN102" i="1"/>
  <c r="BR105" i="1"/>
  <c r="AN110" i="1"/>
  <c r="BQ110" i="1" s="1"/>
  <c r="AH110" i="1"/>
  <c r="AR110" i="1" s="1"/>
  <c r="BR143" i="1"/>
  <c r="BG144" i="1"/>
  <c r="BI144" i="1"/>
  <c r="AH35" i="1"/>
  <c r="AR35" i="1" s="1"/>
  <c r="BE35" i="1"/>
  <c r="AH38" i="1"/>
  <c r="AR38" i="1" s="1"/>
  <c r="BR38" i="1" s="1"/>
  <c r="AH41" i="1"/>
  <c r="AR41" i="1" s="1"/>
  <c r="BR41" i="1" s="1"/>
  <c r="AK47" i="1"/>
  <c r="BF49" i="1"/>
  <c r="BG51" i="1"/>
  <c r="AO55" i="1"/>
  <c r="BP55" i="1" s="1"/>
  <c r="BF57" i="1"/>
  <c r="BG59" i="1"/>
  <c r="BI60" i="1"/>
  <c r="AK63" i="1"/>
  <c r="BF65" i="1"/>
  <c r="AO71" i="1"/>
  <c r="BP71" i="1" s="1"/>
  <c r="BH75" i="1"/>
  <c r="BN80" i="1"/>
  <c r="BH87" i="1"/>
  <c r="AK89" i="1"/>
  <c r="BN90" i="1"/>
  <c r="AO90" i="1"/>
  <c r="BP90" i="1" s="1"/>
  <c r="BR97" i="1"/>
  <c r="BG98" i="1"/>
  <c r="BE103" i="1"/>
  <c r="AQ103" i="1"/>
  <c r="AM103" i="1"/>
  <c r="BO103" i="1" s="1"/>
  <c r="AO103" i="1"/>
  <c r="BP103" i="1" s="1"/>
  <c r="AL32" i="1"/>
  <c r="AP32" i="1"/>
  <c r="BR32" i="1" s="1"/>
  <c r="BE33" i="1"/>
  <c r="AH33" i="1"/>
  <c r="AR33" i="1" s="1"/>
  <c r="AO34" i="1"/>
  <c r="BP34" i="1" s="1"/>
  <c r="AM37" i="1"/>
  <c r="BO37" i="1" s="1"/>
  <c r="AQ37" i="1"/>
  <c r="AS38" i="1"/>
  <c r="AS39" i="1"/>
  <c r="BG39" i="1"/>
  <c r="BV40" i="1"/>
  <c r="AH43" i="1"/>
  <c r="AR43" i="1" s="1"/>
  <c r="BF45" i="1"/>
  <c r="BG47" i="1"/>
  <c r="AM48" i="1"/>
  <c r="BO48" i="1" s="1"/>
  <c r="AQ48" i="1"/>
  <c r="AO48" i="1"/>
  <c r="BP48" i="1" s="1"/>
  <c r="BR49" i="1"/>
  <c r="AH50" i="1"/>
  <c r="AR50" i="1" s="1"/>
  <c r="AS51" i="1"/>
  <c r="BF53" i="1"/>
  <c r="BK54" i="1" s="1"/>
  <c r="BK58" i="1"/>
  <c r="BG55" i="1"/>
  <c r="AM56" i="1"/>
  <c r="BO56" i="1" s="1"/>
  <c r="AQ56" i="1"/>
  <c r="AO56" i="1"/>
  <c r="BP56" i="1" s="1"/>
  <c r="BR57" i="1"/>
  <c r="AH58" i="1"/>
  <c r="AR58" i="1" s="1"/>
  <c r="BR58" i="1" s="1"/>
  <c r="AS59" i="1"/>
  <c r="BF61" i="1"/>
  <c r="BG63" i="1"/>
  <c r="AM64" i="1"/>
  <c r="BO64" i="1" s="1"/>
  <c r="AQ64" i="1"/>
  <c r="AO64" i="1"/>
  <c r="BP64" i="1" s="1"/>
  <c r="BR65" i="1"/>
  <c r="AH66" i="1"/>
  <c r="AR66" i="1" s="1"/>
  <c r="AS66" i="1" s="1"/>
  <c r="AS67" i="1"/>
  <c r="BF69" i="1"/>
  <c r="BG71" i="1"/>
  <c r="AM72" i="1"/>
  <c r="BO72" i="1" s="1"/>
  <c r="AQ72" i="1"/>
  <c r="AO72" i="1"/>
  <c r="BP72" i="1" s="1"/>
  <c r="BR73" i="1"/>
  <c r="AH74" i="1"/>
  <c r="AR74" i="1" s="1"/>
  <c r="BR75" i="1"/>
  <c r="BR76" i="1"/>
  <c r="BR77" i="1"/>
  <c r="BE85" i="1"/>
  <c r="BE86" i="1"/>
  <c r="AN85" i="1"/>
  <c r="BQ85" i="1" s="1"/>
  <c r="AH85" i="1"/>
  <c r="AR85" i="1" s="1"/>
  <c r="BK88" i="1"/>
  <c r="BF86" i="1"/>
  <c r="AO86" i="1"/>
  <c r="BP86" i="1" s="1"/>
  <c r="BG89" i="1"/>
  <c r="BH94" i="1"/>
  <c r="BJ97" i="1"/>
  <c r="AS101" i="1"/>
  <c r="BJ104" i="1"/>
  <c r="BH101" i="1"/>
  <c r="BR113" i="1"/>
  <c r="BR122" i="1"/>
  <c r="BE45" i="1"/>
  <c r="BF46" i="1"/>
  <c r="BE49" i="1"/>
  <c r="BF50" i="1"/>
  <c r="BE53" i="1"/>
  <c r="BF54" i="1"/>
  <c r="BE57" i="1"/>
  <c r="BF58" i="1"/>
  <c r="BE61" i="1"/>
  <c r="BF62" i="1"/>
  <c r="BE65" i="1"/>
  <c r="BF66" i="1"/>
  <c r="BE69" i="1"/>
  <c r="BF70" i="1"/>
  <c r="BE73" i="1"/>
  <c r="AH75" i="1"/>
  <c r="AR75" i="1" s="1"/>
  <c r="AK77" i="1"/>
  <c r="AO77" i="1"/>
  <c r="BP77" i="1" s="1"/>
  <c r="AM81" i="1"/>
  <c r="BO81" i="1" s="1"/>
  <c r="AQ81" i="1"/>
  <c r="AH82" i="1"/>
  <c r="AR82" i="1" s="1"/>
  <c r="BR82" i="1" s="1"/>
  <c r="AH83" i="1"/>
  <c r="AR83" i="1" s="1"/>
  <c r="BR83" i="1" s="1"/>
  <c r="BK87" i="1"/>
  <c r="AK85" i="1"/>
  <c r="AO85" i="1"/>
  <c r="BP85" i="1" s="1"/>
  <c r="BR86" i="1"/>
  <c r="AP89" i="1"/>
  <c r="AO92" i="1"/>
  <c r="BP92" i="1" s="1"/>
  <c r="BF92" i="1"/>
  <c r="BE92" i="1"/>
  <c r="BR98" i="1"/>
  <c r="BF100" i="1"/>
  <c r="BR101" i="1"/>
  <c r="AN106" i="1"/>
  <c r="BQ106" i="1" s="1"/>
  <c r="BE114" i="1"/>
  <c r="BN115" i="1"/>
  <c r="BR116" i="1"/>
  <c r="BE120" i="1"/>
  <c r="BE121" i="1"/>
  <c r="AO120" i="1"/>
  <c r="BP120" i="1" s="1"/>
  <c r="AN120" i="1"/>
  <c r="BQ120" i="1" s="1"/>
  <c r="AH120" i="1"/>
  <c r="AR120" i="1" s="1"/>
  <c r="BH122" i="1"/>
  <c r="AQ123" i="1"/>
  <c r="BE123" i="1"/>
  <c r="AO123" i="1"/>
  <c r="BP123" i="1" s="1"/>
  <c r="AN123" i="1"/>
  <c r="BQ123" i="1" s="1"/>
  <c r="AH123" i="1"/>
  <c r="AR123" i="1" s="1"/>
  <c r="BF74" i="1"/>
  <c r="AO74" i="1"/>
  <c r="BP74" i="1" s="1"/>
  <c r="AS75" i="1"/>
  <c r="BN75" i="1"/>
  <c r="BF75" i="1"/>
  <c r="BV76" i="1"/>
  <c r="BI77" i="1"/>
  <c r="AM79" i="1"/>
  <c r="BO79" i="1" s="1"/>
  <c r="AQ79" i="1"/>
  <c r="AH80" i="1"/>
  <c r="AR80" i="1" s="1"/>
  <c r="AS80" i="1" s="1"/>
  <c r="BJ84" i="1"/>
  <c r="AH81" i="1"/>
  <c r="AR81" i="1" s="1"/>
  <c r="BR81" i="1" s="1"/>
  <c r="BK85" i="1"/>
  <c r="AS83" i="1"/>
  <c r="BN83" i="1"/>
  <c r="BH84" i="1"/>
  <c r="BI85" i="1"/>
  <c r="BE88" i="1"/>
  <c r="AQ88" i="1"/>
  <c r="BR88" i="1" s="1"/>
  <c r="AN88" i="1"/>
  <c r="BQ88" i="1" s="1"/>
  <c r="AH88" i="1"/>
  <c r="AR88" i="1" s="1"/>
  <c r="AN91" i="1"/>
  <c r="BQ91" i="1" s="1"/>
  <c r="AH91" i="1"/>
  <c r="AR91" i="1" s="1"/>
  <c r="BF93" i="1"/>
  <c r="AH94" i="1"/>
  <c r="AR94" i="1" s="1"/>
  <c r="BR94" i="1" s="1"/>
  <c r="BN94" i="1"/>
  <c r="BE95" i="1"/>
  <c r="BE96" i="1"/>
  <c r="AH95" i="1"/>
  <c r="AR95" i="1" s="1"/>
  <c r="BI95" i="1"/>
  <c r="AS96" i="1"/>
  <c r="BF96" i="1"/>
  <c r="BF97" i="1"/>
  <c r="AO96" i="1"/>
  <c r="BP96" i="1" s="1"/>
  <c r="BH99" i="1"/>
  <c r="AH99" i="1"/>
  <c r="AR99" i="1" s="1"/>
  <c r="BG99" i="1"/>
  <c r="BI99" i="1"/>
  <c r="AL103" i="1"/>
  <c r="AP103" i="1"/>
  <c r="BR103" i="1" s="1"/>
  <c r="BN104" i="1"/>
  <c r="AL107" i="1"/>
  <c r="AP107" i="1"/>
  <c r="BJ112" i="1"/>
  <c r="BH109" i="1"/>
  <c r="AL110" i="1"/>
  <c r="AP110" i="1"/>
  <c r="AN114" i="1"/>
  <c r="BQ114" i="1" s="1"/>
  <c r="BJ122" i="1"/>
  <c r="BH119" i="1"/>
  <c r="AN119" i="1"/>
  <c r="BQ119" i="1" s="1"/>
  <c r="AH119" i="1"/>
  <c r="AR119" i="1" s="1"/>
  <c r="BE137" i="1"/>
  <c r="BE138" i="1"/>
  <c r="AO137" i="1"/>
  <c r="BP137" i="1" s="1"/>
  <c r="AN137" i="1"/>
  <c r="BQ137" i="1" s="1"/>
  <c r="AH137" i="1"/>
  <c r="AR137" i="1" s="1"/>
  <c r="AH87" i="1"/>
  <c r="AR87" i="1" s="1"/>
  <c r="BR87" i="1" s="1"/>
  <c r="AH90" i="1"/>
  <c r="AR90" i="1" s="1"/>
  <c r="BR90" i="1" s="1"/>
  <c r="AL92" i="1"/>
  <c r="BN92" i="1" s="1"/>
  <c r="AP92" i="1"/>
  <c r="BR92" i="1" s="1"/>
  <c r="BE93" i="1"/>
  <c r="AH93" i="1"/>
  <c r="AR93" i="1" s="1"/>
  <c r="BR93" i="1" s="1"/>
  <c r="AK95" i="1"/>
  <c r="AO95" i="1"/>
  <c r="BP95" i="1" s="1"/>
  <c r="BV96" i="1"/>
  <c r="AM99" i="1"/>
  <c r="BO99" i="1" s="1"/>
  <c r="AQ99" i="1"/>
  <c r="BR99" i="1" s="1"/>
  <c r="BH102" i="1"/>
  <c r="BK105" i="1"/>
  <c r="BG102" i="1"/>
  <c r="AK103" i="1"/>
  <c r="BG103" i="1"/>
  <c r="BE104" i="1"/>
  <c r="BE105" i="1"/>
  <c r="AN104" i="1"/>
  <c r="BQ104" i="1" s="1"/>
  <c r="AH104" i="1"/>
  <c r="AR104" i="1" s="1"/>
  <c r="AM106" i="1"/>
  <c r="BO106" i="1" s="1"/>
  <c r="AQ106" i="1"/>
  <c r="BR106" i="1" s="1"/>
  <c r="AK107" i="1"/>
  <c r="BR108" i="1"/>
  <c r="AS108" i="1"/>
  <c r="AQ110" i="1"/>
  <c r="BE111" i="1"/>
  <c r="AH111" i="1"/>
  <c r="AR111" i="1" s="1"/>
  <c r="BR112" i="1"/>
  <c r="AS112" i="1"/>
  <c r="BH113" i="1"/>
  <c r="AM114" i="1"/>
  <c r="BO114" i="1" s="1"/>
  <c r="AQ114" i="1"/>
  <c r="BR114" i="1" s="1"/>
  <c r="BE115" i="1"/>
  <c r="AO115" i="1"/>
  <c r="BP115" i="1" s="1"/>
  <c r="AH115" i="1"/>
  <c r="AR115" i="1" s="1"/>
  <c r="AL118" i="1"/>
  <c r="AP118" i="1"/>
  <c r="BG131" i="1"/>
  <c r="BI131" i="1"/>
  <c r="AM89" i="1"/>
  <c r="BO89" i="1" s="1"/>
  <c r="AQ89" i="1"/>
  <c r="AK91" i="1"/>
  <c r="AO91" i="1"/>
  <c r="BP91" i="1" s="1"/>
  <c r="BV92" i="1"/>
  <c r="BF94" i="1"/>
  <c r="AM95" i="1"/>
  <c r="BO95" i="1" s="1"/>
  <c r="AQ95" i="1"/>
  <c r="BR95" i="1" s="1"/>
  <c r="AH96" i="1"/>
  <c r="AR96" i="1" s="1"/>
  <c r="BR96" i="1" s="1"/>
  <c r="AH97" i="1"/>
  <c r="AR97" i="1" s="1"/>
  <c r="AS97" i="1" s="1"/>
  <c r="AK99" i="1"/>
  <c r="AO99" i="1"/>
  <c r="BP99" i="1" s="1"/>
  <c r="BR100" i="1"/>
  <c r="AH118" i="1"/>
  <c r="AR118" i="1" s="1"/>
  <c r="BE118" i="1"/>
  <c r="AK119" i="1"/>
  <c r="BI119" i="1"/>
  <c r="BJ120" i="1"/>
  <c r="AK123" i="1"/>
  <c r="BI124" i="1"/>
  <c r="BJ133" i="1"/>
  <c r="BH131" i="1"/>
  <c r="AN131" i="1"/>
  <c r="BQ131" i="1" s="1"/>
  <c r="AH131" i="1"/>
  <c r="AR131" i="1" s="1"/>
  <c r="BH139" i="1"/>
  <c r="BH140" i="1"/>
  <c r="BE100" i="1"/>
  <c r="AH100" i="1"/>
  <c r="AR100" i="1" s="1"/>
  <c r="AS100" i="1" s="1"/>
  <c r="AM104" i="1"/>
  <c r="BO104" i="1" s="1"/>
  <c r="AQ104" i="1"/>
  <c r="BR104" i="1" s="1"/>
  <c r="AM107" i="1"/>
  <c r="BO107" i="1" s="1"/>
  <c r="AQ107" i="1"/>
  <c r="BI107" i="1"/>
  <c r="AH109" i="1"/>
  <c r="AR109" i="1" s="1"/>
  <c r="BR109" i="1" s="1"/>
  <c r="AK110" i="1"/>
  <c r="AO110" i="1"/>
  <c r="BP110" i="1" s="1"/>
  <c r="BF112" i="1"/>
  <c r="BK117" i="1"/>
  <c r="BG114" i="1"/>
  <c r="AM115" i="1"/>
  <c r="BO115" i="1" s="1"/>
  <c r="AQ115" i="1"/>
  <c r="BR115" i="1" s="1"/>
  <c r="BI115" i="1"/>
  <c r="AH117" i="1"/>
  <c r="AR117" i="1" s="1"/>
  <c r="AS117" i="1" s="1"/>
  <c r="AK118" i="1"/>
  <c r="AO118" i="1"/>
  <c r="BP118" i="1" s="1"/>
  <c r="AK120" i="1"/>
  <c r="BF120" i="1"/>
  <c r="BK125" i="1"/>
  <c r="BG122" i="1"/>
  <c r="BI122" i="1"/>
  <c r="BG123" i="1"/>
  <c r="BF125" i="1"/>
  <c r="AO125" i="1"/>
  <c r="BP125" i="1" s="1"/>
  <c r="BN125" i="1"/>
  <c r="BH126" i="1"/>
  <c r="AN127" i="1"/>
  <c r="BQ127" i="1" s="1"/>
  <c r="AH127" i="1"/>
  <c r="AR127" i="1" s="1"/>
  <c r="BR127" i="1" s="1"/>
  <c r="BN129" i="1"/>
  <c r="BK132" i="1"/>
  <c r="BI129" i="1"/>
  <c r="BG129" i="1"/>
  <c r="AO129" i="1"/>
  <c r="BP129" i="1" s="1"/>
  <c r="AM131" i="1"/>
  <c r="BO131" i="1" s="1"/>
  <c r="AQ131" i="1"/>
  <c r="BN134" i="1"/>
  <c r="BF134" i="1"/>
  <c r="BF135" i="1"/>
  <c r="AO134" i="1"/>
  <c r="BP134" i="1" s="1"/>
  <c r="BH136" i="1"/>
  <c r="BJ139" i="1"/>
  <c r="AN136" i="1"/>
  <c r="BQ136" i="1" s="1"/>
  <c r="AH136" i="1"/>
  <c r="BN141" i="1"/>
  <c r="AS141" i="1"/>
  <c r="BF141" i="1"/>
  <c r="AO141" i="1"/>
  <c r="BP141" i="1" s="1"/>
  <c r="BF101" i="1"/>
  <c r="AH102" i="1"/>
  <c r="AR102" i="1" s="1"/>
  <c r="AS102" i="1" s="1"/>
  <c r="AH105" i="1"/>
  <c r="AR105" i="1" s="1"/>
  <c r="AK106" i="1"/>
  <c r="AO106" i="1"/>
  <c r="BP106" i="1" s="1"/>
  <c r="BF108" i="1"/>
  <c r="BG110" i="1"/>
  <c r="AM111" i="1"/>
  <c r="BO111" i="1" s="1"/>
  <c r="AQ111" i="1"/>
  <c r="BR111" i="1" s="1"/>
  <c r="AO111" i="1"/>
  <c r="BP111" i="1" s="1"/>
  <c r="AH113" i="1"/>
  <c r="AR113" i="1" s="1"/>
  <c r="AS113" i="1" s="1"/>
  <c r="AK114" i="1"/>
  <c r="AO114" i="1"/>
  <c r="BP114" i="1" s="1"/>
  <c r="BF116" i="1"/>
  <c r="BK121" i="1"/>
  <c r="BG118" i="1"/>
  <c r="AM119" i="1"/>
  <c r="BO119" i="1" s="1"/>
  <c r="AQ119" i="1"/>
  <c r="BR119" i="1" s="1"/>
  <c r="AO119" i="1"/>
  <c r="BP119" i="1" s="1"/>
  <c r="AM120" i="1"/>
  <c r="BO120" i="1" s="1"/>
  <c r="AQ120" i="1"/>
  <c r="BR120" i="1" s="1"/>
  <c r="AM123" i="1"/>
  <c r="BO123" i="1" s="1"/>
  <c r="BV123" i="1"/>
  <c r="BE127" i="1"/>
  <c r="AK132" i="1"/>
  <c r="BR142" i="1"/>
  <c r="BE108" i="1"/>
  <c r="BF109" i="1"/>
  <c r="BE112" i="1"/>
  <c r="BF113" i="1"/>
  <c r="BE116" i="1"/>
  <c r="BF117" i="1"/>
  <c r="AH121" i="1"/>
  <c r="AR121" i="1" s="1"/>
  <c r="BR121" i="1" s="1"/>
  <c r="AL123" i="1"/>
  <c r="AP123" i="1"/>
  <c r="BE124" i="1"/>
  <c r="AH124" i="1"/>
  <c r="AO124" i="1"/>
  <c r="BR133" i="1"/>
  <c r="AK137" i="1"/>
  <c r="AN144" i="1"/>
  <c r="BQ144" i="1" s="1"/>
  <c r="AH144" i="1"/>
  <c r="AR144" i="1" s="1"/>
  <c r="AS146" i="1"/>
  <c r="BV119" i="1"/>
  <c r="BG121" i="1"/>
  <c r="AH122" i="1"/>
  <c r="AR122" i="1" s="1"/>
  <c r="AS122" i="1" s="1"/>
  <c r="AH125" i="1"/>
  <c r="AR125" i="1" s="1"/>
  <c r="BR125" i="1" s="1"/>
  <c r="BN126" i="1"/>
  <c r="AS126" i="1"/>
  <c r="AL127" i="1"/>
  <c r="BN128" i="1"/>
  <c r="BI128" i="1"/>
  <c r="BK131" i="1"/>
  <c r="AM132" i="1"/>
  <c r="BO132" i="1" s="1"/>
  <c r="AQ132" i="1"/>
  <c r="BK139" i="1"/>
  <c r="BG136" i="1"/>
  <c r="BI136" i="1"/>
  <c r="BR138" i="1"/>
  <c r="BF126" i="1"/>
  <c r="AO126" i="1"/>
  <c r="BP126" i="1" s="1"/>
  <c r="AK127" i="1"/>
  <c r="AO127" i="1"/>
  <c r="BP127" i="1" s="1"/>
  <c r="BF127" i="1"/>
  <c r="BE128" i="1"/>
  <c r="AH128" i="1"/>
  <c r="AO128" i="1"/>
  <c r="BP128" i="1" s="1"/>
  <c r="AH130" i="1"/>
  <c r="AR130" i="1" s="1"/>
  <c r="BR130" i="1" s="1"/>
  <c r="AK131" i="1"/>
  <c r="AO131" i="1"/>
  <c r="BP131" i="1" s="1"/>
  <c r="AS139" i="1"/>
  <c r="BN139" i="1"/>
  <c r="AM145" i="1"/>
  <c r="BO145" i="1" s="1"/>
  <c r="AQ145" i="1"/>
  <c r="AH129" i="1"/>
  <c r="AR129" i="1" s="1"/>
  <c r="BR129" i="1" s="1"/>
  <c r="BN130" i="1"/>
  <c r="AL131" i="1"/>
  <c r="AP131" i="1"/>
  <c r="BR131" i="1" s="1"/>
  <c r="AL132" i="1"/>
  <c r="BF133" i="1"/>
  <c r="AO133" i="1"/>
  <c r="BP133" i="1" s="1"/>
  <c r="AM137" i="1"/>
  <c r="BO137" i="1" s="1"/>
  <c r="AQ137" i="1"/>
  <c r="BR139" i="1"/>
  <c r="AS140" i="1"/>
  <c r="BN140" i="1"/>
  <c r="BN142" i="1"/>
  <c r="AS142" i="1"/>
  <c r="BF142" i="1"/>
  <c r="BF143" i="1"/>
  <c r="AO142" i="1"/>
  <c r="BP142" i="1" s="1"/>
  <c r="AM144" i="1"/>
  <c r="BO144" i="1" s="1"/>
  <c r="BE145" i="1"/>
  <c r="AN145" i="1"/>
  <c r="BQ145" i="1" s="1"/>
  <c r="AH145" i="1"/>
  <c r="AR145" i="1" s="1"/>
  <c r="BR146" i="1"/>
  <c r="BE129" i="1"/>
  <c r="BF130" i="1"/>
  <c r="AP132" i="1"/>
  <c r="AM133" i="1"/>
  <c r="BO133" i="1" s="1"/>
  <c r="AQ133" i="1"/>
  <c r="AH135" i="1"/>
  <c r="AR135" i="1" s="1"/>
  <c r="BR135" i="1" s="1"/>
  <c r="AK136" i="1"/>
  <c r="AO136" i="1"/>
  <c r="BP136" i="1" s="1"/>
  <c r="BF138" i="1"/>
  <c r="BF139" i="1"/>
  <c r="BG140" i="1"/>
  <c r="AH143" i="1"/>
  <c r="AR143" i="1" s="1"/>
  <c r="AK144" i="1"/>
  <c r="AO144" i="1"/>
  <c r="BP144" i="1" s="1"/>
  <c r="BF146" i="1"/>
  <c r="BE133" i="1"/>
  <c r="BE134" i="1"/>
  <c r="AH133" i="1"/>
  <c r="AR133" i="1" s="1"/>
  <c r="AH134" i="1"/>
  <c r="AR134" i="1" s="1"/>
  <c r="BR134" i="1" s="1"/>
  <c r="BJ138" i="1"/>
  <c r="BN135" i="1"/>
  <c r="AL136" i="1"/>
  <c r="AP136" i="1"/>
  <c r="AL137" i="1"/>
  <c r="AP137" i="1"/>
  <c r="BV137" i="1"/>
  <c r="AO138" i="1"/>
  <c r="BP138" i="1" s="1"/>
  <c r="BI140" i="1"/>
  <c r="BE141" i="1"/>
  <c r="BE142" i="1"/>
  <c r="AH141" i="1"/>
  <c r="AR141" i="1" s="1"/>
  <c r="BR141" i="1" s="1"/>
  <c r="AH142" i="1"/>
  <c r="AR142" i="1" s="1"/>
  <c r="AS143" i="1"/>
  <c r="BN143" i="1"/>
  <c r="AL144" i="1"/>
  <c r="AP144" i="1"/>
  <c r="BR144" i="1" s="1"/>
  <c r="AL145" i="1"/>
  <c r="AS145" i="1" s="1"/>
  <c r="AP145" i="1"/>
  <c r="BR145" i="1" s="1"/>
  <c r="BV145" i="1"/>
  <c r="AO146" i="1"/>
  <c r="BP146" i="1" s="1"/>
  <c r="BE146" i="1"/>
  <c r="BH146" i="1" s="1"/>
  <c r="BJ146" i="1" l="1"/>
  <c r="BJ145" i="1"/>
  <c r="BH142" i="1"/>
  <c r="BI146" i="1"/>
  <c r="BG146" i="1"/>
  <c r="BI133" i="1"/>
  <c r="BK136" i="1"/>
  <c r="BG133" i="1"/>
  <c r="BK130" i="1"/>
  <c r="BG127" i="1"/>
  <c r="BI127" i="1"/>
  <c r="BK129" i="1"/>
  <c r="BI126" i="1"/>
  <c r="BG126" i="1"/>
  <c r="BP124" i="1"/>
  <c r="BG113" i="1"/>
  <c r="BK116" i="1"/>
  <c r="BI113" i="1"/>
  <c r="BI108" i="1"/>
  <c r="BG108" i="1"/>
  <c r="BK111" i="1"/>
  <c r="BI134" i="1"/>
  <c r="BK137" i="1"/>
  <c r="BG134" i="1"/>
  <c r="BK126" i="1"/>
  <c r="BJ103" i="1"/>
  <c r="BH100" i="1"/>
  <c r="BJ142" i="1"/>
  <c r="AS109" i="1"/>
  <c r="AS99" i="1"/>
  <c r="BN99" i="1"/>
  <c r="AS133" i="1"/>
  <c r="BJ102" i="1"/>
  <c r="BH88" i="1"/>
  <c r="BJ91" i="1"/>
  <c r="BG75" i="1"/>
  <c r="BK78" i="1"/>
  <c r="BI75" i="1"/>
  <c r="BK77" i="1"/>
  <c r="BG74" i="1"/>
  <c r="BI74" i="1"/>
  <c r="BI100" i="1"/>
  <c r="BG100" i="1"/>
  <c r="BK103" i="1"/>
  <c r="BN85" i="1"/>
  <c r="AS85" i="1"/>
  <c r="BN77" i="1"/>
  <c r="AS77" i="1"/>
  <c r="BG70" i="1"/>
  <c r="BK73" i="1"/>
  <c r="BI70" i="1"/>
  <c r="BG62" i="1"/>
  <c r="BK65" i="1"/>
  <c r="BI62" i="1"/>
  <c r="BG54" i="1"/>
  <c r="BI54" i="1"/>
  <c r="BK57" i="1"/>
  <c r="BG46" i="1"/>
  <c r="BK49" i="1"/>
  <c r="BI46" i="1"/>
  <c r="BI61" i="1"/>
  <c r="BK64" i="1"/>
  <c r="BG61" i="1"/>
  <c r="BJ36" i="1"/>
  <c r="BH33" i="1"/>
  <c r="BK63" i="1"/>
  <c r="BI57" i="1"/>
  <c r="BG57" i="1"/>
  <c r="BK60" i="1"/>
  <c r="BI49" i="1"/>
  <c r="BG49" i="1"/>
  <c r="BK52" i="1"/>
  <c r="BJ38" i="1"/>
  <c r="BH35" i="1"/>
  <c r="AS93" i="1"/>
  <c r="BH44" i="1"/>
  <c r="BJ47" i="1"/>
  <c r="BK41" i="1"/>
  <c r="BG38" i="1"/>
  <c r="BI38" i="1"/>
  <c r="AS35" i="1"/>
  <c r="BN35" i="1"/>
  <c r="BG28" i="1"/>
  <c r="BK31" i="1"/>
  <c r="BI28" i="1"/>
  <c r="BG20" i="1"/>
  <c r="BK23" i="1"/>
  <c r="BI20" i="1"/>
  <c r="AS79" i="1"/>
  <c r="BN79" i="1"/>
  <c r="AS71" i="1"/>
  <c r="BN71" i="1"/>
  <c r="AS55" i="1"/>
  <c r="BN55" i="1"/>
  <c r="BH80" i="1"/>
  <c r="BJ83" i="1"/>
  <c r="AS53" i="1"/>
  <c r="BK59" i="1"/>
  <c r="BK20" i="1"/>
  <c r="BG105" i="1"/>
  <c r="BI105" i="1"/>
  <c r="BK108" i="1"/>
  <c r="BK107" i="1"/>
  <c r="AS92" i="1"/>
  <c r="BJ137" i="1"/>
  <c r="BH134" i="1"/>
  <c r="AS144" i="1"/>
  <c r="BN144" i="1"/>
  <c r="BG139" i="1"/>
  <c r="BK142" i="1"/>
  <c r="BI139" i="1"/>
  <c r="BG130" i="1"/>
  <c r="BK133" i="1"/>
  <c r="BI130" i="1"/>
  <c r="BG143" i="1"/>
  <c r="BK146" i="1"/>
  <c r="BI143" i="1"/>
  <c r="AR128" i="1"/>
  <c r="AH4" i="1"/>
  <c r="AS127" i="1"/>
  <c r="BN127" i="1"/>
  <c r="BJ127" i="1"/>
  <c r="BH124" i="1"/>
  <c r="BG124" i="1"/>
  <c r="BG117" i="1"/>
  <c r="BK120" i="1"/>
  <c r="BI117" i="1"/>
  <c r="BG109" i="1"/>
  <c r="BI109" i="1"/>
  <c r="BK112" i="1"/>
  <c r="AS106" i="1"/>
  <c r="BN106" i="1"/>
  <c r="AR136" i="1"/>
  <c r="AH7" i="1"/>
  <c r="BI120" i="1"/>
  <c r="BG120" i="1"/>
  <c r="BK123" i="1"/>
  <c r="AS123" i="1"/>
  <c r="BN123" i="1"/>
  <c r="BN119" i="1"/>
  <c r="AS119" i="1"/>
  <c r="BJ100" i="1"/>
  <c r="BK97" i="1"/>
  <c r="BG94" i="1"/>
  <c r="BI94" i="1"/>
  <c r="BJ108" i="1"/>
  <c r="BH105" i="1"/>
  <c r="AS103" i="1"/>
  <c r="BN103" i="1"/>
  <c r="BJ105" i="1"/>
  <c r="BH137" i="1"/>
  <c r="BJ140" i="1"/>
  <c r="BI97" i="1"/>
  <c r="BG97" i="1"/>
  <c r="BK100" i="1"/>
  <c r="BJ98" i="1"/>
  <c r="BH95" i="1"/>
  <c r="BI93" i="1"/>
  <c r="BG93" i="1"/>
  <c r="BK96" i="1"/>
  <c r="BN145" i="1"/>
  <c r="BJ125" i="1"/>
  <c r="BJ124" i="1"/>
  <c r="BH121" i="1"/>
  <c r="BR102" i="1"/>
  <c r="BH92" i="1"/>
  <c r="BJ95" i="1"/>
  <c r="BG66" i="1"/>
  <c r="BK69" i="1"/>
  <c r="BI66" i="1"/>
  <c r="BG58" i="1"/>
  <c r="BK61" i="1"/>
  <c r="BI58" i="1"/>
  <c r="BG50" i="1"/>
  <c r="BK53" i="1"/>
  <c r="BI50" i="1"/>
  <c r="BJ88" i="1"/>
  <c r="BH85" i="1"/>
  <c r="BI45" i="1"/>
  <c r="BK48" i="1"/>
  <c r="BG45" i="1"/>
  <c r="BH103" i="1"/>
  <c r="BJ106" i="1"/>
  <c r="BG88" i="1"/>
  <c r="BI65" i="1"/>
  <c r="BG65" i="1"/>
  <c r="BK68" i="1"/>
  <c r="AS81" i="1"/>
  <c r="BK81" i="1"/>
  <c r="BG78" i="1"/>
  <c r="BI78" i="1"/>
  <c r="BK80" i="1"/>
  <c r="BJ80" i="1"/>
  <c r="BH77" i="1"/>
  <c r="BJ79" i="1"/>
  <c r="BJ77" i="1"/>
  <c r="BR64" i="1"/>
  <c r="BG44" i="1"/>
  <c r="BG35" i="1"/>
  <c r="BK38" i="1"/>
  <c r="BI35" i="1"/>
  <c r="BG24" i="1"/>
  <c r="BK27" i="1"/>
  <c r="BI24" i="1"/>
  <c r="BJ18" i="1"/>
  <c r="BH15" i="1"/>
  <c r="BJ17" i="1"/>
  <c r="BH107" i="1"/>
  <c r="BJ110" i="1"/>
  <c r="BG107" i="1"/>
  <c r="BK101" i="1"/>
  <c r="BG90" i="1"/>
  <c r="BK93" i="1"/>
  <c r="BI90" i="1"/>
  <c r="AS84" i="1"/>
  <c r="BJ78" i="1"/>
  <c r="BK71" i="1"/>
  <c r="BK55" i="1"/>
  <c r="BK47" i="1"/>
  <c r="BI34" i="1"/>
  <c r="BK37" i="1"/>
  <c r="BG34" i="1"/>
  <c r="BH89" i="1"/>
  <c r="BJ92" i="1"/>
  <c r="BJ82" i="1"/>
  <c r="BH79" i="1"/>
  <c r="BJ75" i="1"/>
  <c r="BH72" i="1"/>
  <c r="AS52" i="1"/>
  <c r="BR37" i="1"/>
  <c r="BI33" i="1"/>
  <c r="BG33" i="1"/>
  <c r="BK36" i="1"/>
  <c r="BJ33" i="1"/>
  <c r="BH30" i="1"/>
  <c r="BH22" i="1"/>
  <c r="BJ25" i="1"/>
  <c r="BH47" i="1"/>
  <c r="BJ50" i="1"/>
  <c r="BK35" i="1"/>
  <c r="BG32" i="1"/>
  <c r="BI32" i="1"/>
  <c r="BI23" i="1"/>
  <c r="BK26" i="1"/>
  <c r="BG23" i="1"/>
  <c r="AS105" i="1"/>
  <c r="AS64" i="1"/>
  <c r="BK51" i="1"/>
  <c r="BJ35" i="1"/>
  <c r="BR23" i="1"/>
  <c r="BK24" i="1"/>
  <c r="BN72" i="1"/>
  <c r="BH64" i="1"/>
  <c r="BJ67" i="1"/>
  <c r="BG64" i="1"/>
  <c r="BH48" i="1"/>
  <c r="BJ51" i="1"/>
  <c r="BG48" i="1"/>
  <c r="BH29" i="1"/>
  <c r="BJ32" i="1"/>
  <c r="BJ31" i="1"/>
  <c r="BH26" i="1"/>
  <c r="BJ29" i="1"/>
  <c r="BH21" i="1"/>
  <c r="BJ24" i="1"/>
  <c r="BJ23" i="1"/>
  <c r="BG137" i="1"/>
  <c r="BH132" i="1"/>
  <c r="BJ135" i="1"/>
  <c r="BG132" i="1"/>
  <c r="AS86" i="1"/>
  <c r="BR69" i="1"/>
  <c r="BR42" i="1"/>
  <c r="BK21" i="1"/>
  <c r="AS31" i="1"/>
  <c r="BG22" i="1"/>
  <c r="BR136" i="1"/>
  <c r="AS135" i="1"/>
  <c r="BH133" i="1"/>
  <c r="BJ136" i="1"/>
  <c r="BI138" i="1"/>
  <c r="BG138" i="1"/>
  <c r="BK141" i="1"/>
  <c r="BJ132" i="1"/>
  <c r="BH129" i="1"/>
  <c r="BH145" i="1"/>
  <c r="BG145" i="1"/>
  <c r="BI142" i="1"/>
  <c r="BK145" i="1"/>
  <c r="BG142" i="1"/>
  <c r="AS131" i="1"/>
  <c r="BN131" i="1"/>
  <c r="BH128" i="1"/>
  <c r="BJ131" i="1"/>
  <c r="BG128" i="1"/>
  <c r="BR123" i="1"/>
  <c r="BJ119" i="1"/>
  <c r="BH116" i="1"/>
  <c r="BJ111" i="1"/>
  <c r="BH108" i="1"/>
  <c r="BJ130" i="1"/>
  <c r="BH127" i="1"/>
  <c r="BI116" i="1"/>
  <c r="BK119" i="1"/>
  <c r="BG116" i="1"/>
  <c r="BK113" i="1"/>
  <c r="BI141" i="1"/>
  <c r="BK144" i="1"/>
  <c r="BG141" i="1"/>
  <c r="BG135" i="1"/>
  <c r="BI135" i="1"/>
  <c r="BK138" i="1"/>
  <c r="BJ129" i="1"/>
  <c r="BK128" i="1"/>
  <c r="BI125" i="1"/>
  <c r="BG125" i="1"/>
  <c r="BN120" i="1"/>
  <c r="AS120" i="1"/>
  <c r="BK118" i="1"/>
  <c r="AS110" i="1"/>
  <c r="BN110" i="1"/>
  <c r="AS125" i="1"/>
  <c r="BJ121" i="1"/>
  <c r="BH118" i="1"/>
  <c r="BK134" i="1"/>
  <c r="BJ107" i="1"/>
  <c r="BH104" i="1"/>
  <c r="AS95" i="1"/>
  <c r="BN95" i="1"/>
  <c r="AS104" i="1"/>
  <c r="BK99" i="1"/>
  <c r="BI96" i="1"/>
  <c r="BG96" i="1"/>
  <c r="BG95" i="1"/>
  <c r="AS94" i="1"/>
  <c r="BJ87" i="1"/>
  <c r="BJ126" i="1"/>
  <c r="BH123" i="1"/>
  <c r="BJ123" i="1"/>
  <c r="BH120" i="1"/>
  <c r="BH114" i="1"/>
  <c r="BJ117" i="1"/>
  <c r="BK95" i="1"/>
  <c r="BI92" i="1"/>
  <c r="BG92" i="1"/>
  <c r="BJ86" i="1"/>
  <c r="BJ76" i="1"/>
  <c r="BH73" i="1"/>
  <c r="BJ68" i="1"/>
  <c r="BH65" i="1"/>
  <c r="BJ60" i="1"/>
  <c r="BH57" i="1"/>
  <c r="BJ52" i="1"/>
  <c r="BH49" i="1"/>
  <c r="AS88" i="1"/>
  <c r="AS82" i="1"/>
  <c r="BI69" i="1"/>
  <c r="BK72" i="1"/>
  <c r="BG69" i="1"/>
  <c r="BK66" i="1"/>
  <c r="AS90" i="1"/>
  <c r="BK91" i="1"/>
  <c r="AS63" i="1"/>
  <c r="BN63" i="1"/>
  <c r="BK62" i="1"/>
  <c r="BP73" i="1"/>
  <c r="AS73" i="1"/>
  <c r="BR71" i="1"/>
  <c r="BH68" i="1"/>
  <c r="BJ71" i="1"/>
  <c r="BJ65" i="1"/>
  <c r="BH60" i="1"/>
  <c r="BJ63" i="1"/>
  <c r="BR55" i="1"/>
  <c r="BH52" i="1"/>
  <c r="BJ55" i="1"/>
  <c r="BJ34" i="1"/>
  <c r="BH31" i="1"/>
  <c r="BJ26" i="1"/>
  <c r="BH23" i="1"/>
  <c r="BG14" i="1"/>
  <c r="BK17" i="1"/>
  <c r="BI14" i="1"/>
  <c r="BJ109" i="1"/>
  <c r="BK92" i="1"/>
  <c r="BK76" i="1"/>
  <c r="BI73" i="1"/>
  <c r="BG73" i="1"/>
  <c r="BH56" i="1"/>
  <c r="BJ59" i="1"/>
  <c r="AS41" i="1"/>
  <c r="BH38" i="1"/>
  <c r="BJ41" i="1"/>
  <c r="BN32" i="1"/>
  <c r="AS32" i="1"/>
  <c r="BJ28" i="1"/>
  <c r="AS24" i="1"/>
  <c r="BR18" i="1"/>
  <c r="AS14" i="1"/>
  <c r="AA1" i="1"/>
  <c r="AE1" i="1"/>
  <c r="AS37" i="1"/>
  <c r="BK109" i="1"/>
  <c r="BG106" i="1"/>
  <c r="BI106" i="1"/>
  <c r="BK90" i="1"/>
  <c r="BG72" i="1"/>
  <c r="BJ74" i="1"/>
  <c r="BH71" i="1"/>
  <c r="BJ61" i="1"/>
  <c r="BR44" i="1"/>
  <c r="AS33" i="1"/>
  <c r="AS111" i="1"/>
  <c r="BK74" i="1"/>
  <c r="AS58" i="1"/>
  <c r="AS34" i="1"/>
  <c r="BH18" i="1"/>
  <c r="BJ21" i="1"/>
  <c r="BG15" i="1"/>
  <c r="BK140" i="1"/>
  <c r="BJ94" i="1"/>
  <c r="BR68" i="1"/>
  <c r="AS56" i="1"/>
  <c r="AS40" i="1"/>
  <c r="BG56" i="1"/>
  <c r="BK25" i="1"/>
  <c r="AS19" i="1"/>
  <c r="BG26" i="1"/>
  <c r="BH37" i="1"/>
  <c r="BJ40" i="1"/>
  <c r="BK67" i="1"/>
  <c r="AS48" i="1"/>
  <c r="BJ37" i="1"/>
  <c r="BI27" i="1"/>
  <c r="BG27" i="1"/>
  <c r="BK30" i="1"/>
  <c r="BK39" i="1"/>
  <c r="AB1" i="1"/>
  <c r="BK33" i="1"/>
  <c r="AS15" i="1"/>
  <c r="BH141" i="1"/>
  <c r="BJ144" i="1"/>
  <c r="BR137" i="1"/>
  <c r="BK143" i="1"/>
  <c r="AS136" i="1"/>
  <c r="BN136" i="1"/>
  <c r="AS130" i="1"/>
  <c r="BK135" i="1"/>
  <c r="BN137" i="1"/>
  <c r="AS137" i="1"/>
  <c r="AR124" i="1"/>
  <c r="BR124" i="1" s="1"/>
  <c r="AH3" i="1"/>
  <c r="BJ115" i="1"/>
  <c r="BH112" i="1"/>
  <c r="BN132" i="1"/>
  <c r="AS114" i="1"/>
  <c r="BN114" i="1"/>
  <c r="BK104" i="1"/>
  <c r="BG101" i="1"/>
  <c r="BI101" i="1"/>
  <c r="AS134" i="1"/>
  <c r="AS129" i="1"/>
  <c r="BJ128" i="1"/>
  <c r="AS118" i="1"/>
  <c r="BN118" i="1"/>
  <c r="BI112" i="1"/>
  <c r="BK115" i="1"/>
  <c r="BG112" i="1"/>
  <c r="BK110" i="1"/>
  <c r="BJ143" i="1"/>
  <c r="AS138" i="1"/>
  <c r="BJ134" i="1"/>
  <c r="BK127" i="1"/>
  <c r="BK122" i="1"/>
  <c r="AS91" i="1"/>
  <c r="BN91" i="1"/>
  <c r="BR118" i="1"/>
  <c r="BH115" i="1"/>
  <c r="BJ118" i="1"/>
  <c r="BG115" i="1"/>
  <c r="BJ116" i="1"/>
  <c r="BH111" i="1"/>
  <c r="BJ114" i="1"/>
  <c r="BN107" i="1"/>
  <c r="AS107" i="1"/>
  <c r="BK106" i="1"/>
  <c r="BJ96" i="1"/>
  <c r="BH93" i="1"/>
  <c r="BH138" i="1"/>
  <c r="BJ141" i="1"/>
  <c r="BR110" i="1"/>
  <c r="BR107" i="1"/>
  <c r="BK102" i="1"/>
  <c r="BK98" i="1"/>
  <c r="BH96" i="1"/>
  <c r="BJ99" i="1"/>
  <c r="BG85" i="1"/>
  <c r="BG77" i="1"/>
  <c r="AS115" i="1"/>
  <c r="BG104" i="1"/>
  <c r="BR89" i="1"/>
  <c r="BK79" i="1"/>
  <c r="BJ72" i="1"/>
  <c r="BH69" i="1"/>
  <c r="BJ64" i="1"/>
  <c r="BH61" i="1"/>
  <c r="BJ56" i="1"/>
  <c r="BH53" i="1"/>
  <c r="BJ48" i="1"/>
  <c r="BH45" i="1"/>
  <c r="BK89" i="1"/>
  <c r="BG86" i="1"/>
  <c r="BK86" i="1"/>
  <c r="BI86" i="1"/>
  <c r="BH86" i="1"/>
  <c r="BJ89" i="1"/>
  <c r="AS78" i="1"/>
  <c r="BI53" i="1"/>
  <c r="BK56" i="1"/>
  <c r="BG53" i="1"/>
  <c r="BK50" i="1"/>
  <c r="BN89" i="1"/>
  <c r="AS89" i="1"/>
  <c r="BJ90" i="1"/>
  <c r="AS47" i="1"/>
  <c r="BN47" i="1"/>
  <c r="BG79" i="1"/>
  <c r="BI79" i="1"/>
  <c r="BK82" i="1"/>
  <c r="BH78" i="1"/>
  <c r="BJ81" i="1"/>
  <c r="BR72" i="1"/>
  <c r="BR56" i="1"/>
  <c r="BR48" i="1"/>
  <c r="BJ45" i="1"/>
  <c r="BH42" i="1"/>
  <c r="BJ30" i="1"/>
  <c r="BH27" i="1"/>
  <c r="BH19" i="1"/>
  <c r="BJ22" i="1"/>
  <c r="BG91" i="1"/>
  <c r="BK94" i="1"/>
  <c r="BI91" i="1"/>
  <c r="BJ85" i="1"/>
  <c r="BK70" i="1"/>
  <c r="BR35" i="1"/>
  <c r="BJ101" i="1"/>
  <c r="BH90" i="1"/>
  <c r="BJ93" i="1"/>
  <c r="BR79" i="1"/>
  <c r="BG60" i="1"/>
  <c r="BI19" i="1"/>
  <c r="BG19" i="1"/>
  <c r="BK22" i="1"/>
  <c r="BI31" i="1"/>
  <c r="BK34" i="1"/>
  <c r="BG31" i="1"/>
  <c r="BK28" i="1"/>
  <c r="BI16" i="1"/>
  <c r="BK19" i="1"/>
  <c r="BG16" i="1"/>
  <c r="BR60" i="1"/>
  <c r="BH55" i="1"/>
  <c r="BJ58" i="1"/>
  <c r="BJ44" i="1"/>
  <c r="BG21" i="1"/>
  <c r="BK46" i="1"/>
  <c r="BK40" i="1"/>
  <c r="BK29" i="1"/>
  <c r="BK114" i="1"/>
  <c r="BJ113" i="1"/>
  <c r="AS74" i="1"/>
  <c r="BJ70" i="1"/>
  <c r="BJ54" i="1"/>
  <c r="BK43" i="1"/>
  <c r="BI40" i="1"/>
  <c r="BG40" i="1"/>
  <c r="BJ39" i="1"/>
  <c r="AR132" i="1"/>
  <c r="BR132" i="1" s="1"/>
  <c r="AH2" i="1"/>
  <c r="AH1" i="1" s="1"/>
  <c r="AH5" i="1"/>
  <c r="BK75" i="1"/>
  <c r="BH63" i="1"/>
  <c r="BJ66" i="1"/>
  <c r="BJ46" i="1"/>
  <c r="BG30" i="1"/>
  <c r="AS16" i="1"/>
  <c r="AS27" i="1"/>
  <c r="AG1" i="1"/>
  <c r="AS132" i="1" l="1"/>
  <c r="AS124" i="1"/>
  <c r="BR128" i="1"/>
  <c r="AS128" i="1"/>
</calcChain>
</file>

<file path=xl/sharedStrings.xml><?xml version="1.0" encoding="utf-8"?>
<sst xmlns="http://schemas.openxmlformats.org/spreadsheetml/2006/main" count="739" uniqueCount="182">
  <si>
    <t>Flow:</t>
  </si>
  <si>
    <t>Share:</t>
  </si>
  <si>
    <t xml:space="preserve">Mortgage Fund of Flows Data </t>
  </si>
  <si>
    <t xml:space="preserve"> '05-'07</t>
  </si>
  <si>
    <t>Table L220 (Outstanding Balance) by Lender Type/Capital Source</t>
  </si>
  <si>
    <t>Federal Reserve Board</t>
  </si>
  <si>
    <t>Commercial and Multifamily are tracked separately … the sheet contains the raw data downloaded and then combined into total with market share by lender type/capital source</t>
  </si>
  <si>
    <t xml:space="preserve"> '08-'11</t>
  </si>
  <si>
    <t xml:space="preserve">Commercial </t>
  </si>
  <si>
    <t>Multifamily</t>
  </si>
  <si>
    <t>Total Combined Commercial and Multifamily</t>
  </si>
  <si>
    <t>Download Page</t>
  </si>
  <si>
    <t>Market Share</t>
  </si>
  <si>
    <t>Change in Balance (i.e Flows)</t>
  </si>
  <si>
    <t>Annrate 4-qtr running(trailing)</t>
  </si>
  <si>
    <t>All sectors; commercial mortgages; asset</t>
  </si>
  <si>
    <t>U.S.-chartered commercial banks; commercial mortgages; asset</t>
  </si>
  <si>
    <t>Foreign banking offices in the U.S.; commercial mortgages; asset</t>
  </si>
  <si>
    <t>Banks in U.S.-affiliated areas; commercial mortgages; asset</t>
  </si>
  <si>
    <t>Savings institutions; commercial mortgages; asset</t>
  </si>
  <si>
    <t>Life insurance companies; commercial mortgages; asset</t>
  </si>
  <si>
    <t>Agency-and GSE-backed mortgage pools; commercial mortgages; asset</t>
  </si>
  <si>
    <t>Issuers of asset-backed securities; commercial mortgages; asset</t>
  </si>
  <si>
    <t>Finance companies; commercial mortgages; asset</t>
  </si>
  <si>
    <t>REITs</t>
  </si>
  <si>
    <t>Series Description</t>
  </si>
  <si>
    <t>All sectors; multifamily residential mortgages; asset</t>
  </si>
  <si>
    <t>U.S.-chartered commercial banks; multifamily residential mortgages; asset</t>
  </si>
  <si>
    <t xml:space="preserve">Foreign banking offices in the U.S.; multifamily residential mortgages; asset </t>
  </si>
  <si>
    <t>Savings institutions; multifamily residential mortgages; asset</t>
  </si>
  <si>
    <t>Life insurance companies; multifamily residential mortgages; asset</t>
  </si>
  <si>
    <t>Government-sponsored enterprises; multifamily residential mortgages; asset</t>
  </si>
  <si>
    <t>Agency-and GSE-backed mortgage pools; multifamily residential mortgages; asset</t>
  </si>
  <si>
    <t>Issuers of asset-backed securities; multifamily residential mortgages; asset</t>
  </si>
  <si>
    <t>Finance companies; multifamily residential mortgages; asset</t>
  </si>
  <si>
    <t>Total</t>
  </si>
  <si>
    <t>Commercial Banks</t>
  </si>
  <si>
    <t>Savings Instiutions</t>
  </si>
  <si>
    <t>Life Ins. Cos</t>
  </si>
  <si>
    <t>GSEs</t>
  </si>
  <si>
    <t>CMBS</t>
  </si>
  <si>
    <t>Finance Cos</t>
  </si>
  <si>
    <t>Other</t>
  </si>
  <si>
    <t>Chart: Commercial &amp; Multifamily Mortgage Holdings by Lender Type  (% distribution)</t>
  </si>
  <si>
    <t>% CMBS</t>
  </si>
  <si>
    <t>Banks&amp;Thrifts</t>
  </si>
  <si>
    <t>LICs</t>
  </si>
  <si>
    <t>Commercial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</si>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</sst>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4"/>
      <name val="Times New Roman"/>
      <family val="1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quotePrefix="1" applyAlignment="1">
      <alignment horizontal="right"/>
    </xf>
    <xf numFmtId="3" fontId="0" fillId="0" borderId="0" xfId="0" applyNumberFormat="1"/>
    <xf numFmtId="0" fontId="2" fillId="0" borderId="0" xfId="0" applyFont="1" applyFill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/>
    </xf>
    <xf numFmtId="0" fontId="0" fillId="3" borderId="1" xfId="0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'Mtg Debt'!$AK$12</c:f>
              <c:strCache>
                <c:ptCount val="1"/>
                <c:pt idx="0">
                  <c:v>Commercial Banks</c:v>
                </c:pt>
              </c:strCache>
            </c:strRef>
          </c:tx>
          <c:cat>
            <c:strRef>
              <c:f>'Mtg Debt'!$AJ$13:$AJ$146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Debt'!$AK$13:$AK$146</c:f>
              <c:numCache>
                <c:formatCode>0.0000</c:formatCode>
                <c:ptCount val="134"/>
                <c:pt idx="0">
                  <c:v>0.21746271264513875</c:v>
                </c:pt>
                <c:pt idx="1">
                  <c:v>0.22428812014276223</c:v>
                </c:pt>
                <c:pt idx="2">
                  <c:v>0.22598527553331704</c:v>
                </c:pt>
                <c:pt idx="3">
                  <c:v>0.22507603124273176</c:v>
                </c:pt>
                <c:pt idx="4">
                  <c:v>0.22608344626740867</c:v>
                </c:pt>
                <c:pt idx="5">
                  <c:v>0.22952977104388467</c:v>
                </c:pt>
                <c:pt idx="6">
                  <c:v>0.23322004981558392</c:v>
                </c:pt>
                <c:pt idx="7">
                  <c:v>0.23422146030932239</c:v>
                </c:pt>
                <c:pt idx="8">
                  <c:v>0.23582515835868734</c:v>
                </c:pt>
                <c:pt idx="9">
                  <c:v>0.23620349521783141</c:v>
                </c:pt>
                <c:pt idx="10">
                  <c:v>0.2371087187139935</c:v>
                </c:pt>
                <c:pt idx="11">
                  <c:v>0.23640940389484852</c:v>
                </c:pt>
                <c:pt idx="12">
                  <c:v>0.2375449315727691</c:v>
                </c:pt>
                <c:pt idx="13">
                  <c:v>0.23902344561787989</c:v>
                </c:pt>
                <c:pt idx="14">
                  <c:v>0.24144693432284733</c:v>
                </c:pt>
                <c:pt idx="15">
                  <c:v>0.24464496981185854</c:v>
                </c:pt>
                <c:pt idx="16">
                  <c:v>0.24725546851923005</c:v>
                </c:pt>
                <c:pt idx="17">
                  <c:v>0.250377437595174</c:v>
                </c:pt>
                <c:pt idx="18">
                  <c:v>0.25441422616445802</c:v>
                </c:pt>
                <c:pt idx="19">
                  <c:v>0.25501050455197249</c:v>
                </c:pt>
                <c:pt idx="20">
                  <c:v>0.2555447451099625</c:v>
                </c:pt>
                <c:pt idx="21">
                  <c:v>0.25627231024549096</c:v>
                </c:pt>
                <c:pt idx="22">
                  <c:v>0.25779646971547437</c:v>
                </c:pt>
                <c:pt idx="23">
                  <c:v>0.25784659304498475</c:v>
                </c:pt>
                <c:pt idx="24">
                  <c:v>0.26537828318965218</c:v>
                </c:pt>
                <c:pt idx="25">
                  <c:v>0.26485954568383102</c:v>
                </c:pt>
                <c:pt idx="26">
                  <c:v>0.26520952997138353</c:v>
                </c:pt>
                <c:pt idx="27">
                  <c:v>0.26956597061286269</c:v>
                </c:pt>
                <c:pt idx="28">
                  <c:v>0.27400704021401295</c:v>
                </c:pt>
                <c:pt idx="29">
                  <c:v>0.27500025171055298</c:v>
                </c:pt>
                <c:pt idx="30">
                  <c:v>0.27832210740632279</c:v>
                </c:pt>
                <c:pt idx="31">
                  <c:v>0.27915422645991844</c:v>
                </c:pt>
                <c:pt idx="32">
                  <c:v>0.28355133243396485</c:v>
                </c:pt>
                <c:pt idx="33">
                  <c:v>0.28862886670014049</c:v>
                </c:pt>
                <c:pt idx="34">
                  <c:v>0.29535415343905519</c:v>
                </c:pt>
                <c:pt idx="35">
                  <c:v>0.30890234060684862</c:v>
                </c:pt>
                <c:pt idx="36">
                  <c:v>0.30570061168367796</c:v>
                </c:pt>
                <c:pt idx="37">
                  <c:v>0.31411764316283425</c:v>
                </c:pt>
                <c:pt idx="38">
                  <c:v>0.32231465850703961</c:v>
                </c:pt>
                <c:pt idx="39">
                  <c:v>0.32701922895199376</c:v>
                </c:pt>
                <c:pt idx="40">
                  <c:v>0.31934685849795891</c:v>
                </c:pt>
                <c:pt idx="41">
                  <c:v>0.32214008168971364</c:v>
                </c:pt>
                <c:pt idx="42">
                  <c:v>0.32535669036512532</c:v>
                </c:pt>
                <c:pt idx="43">
                  <c:v>0.32531516976446245</c:v>
                </c:pt>
                <c:pt idx="44">
                  <c:v>0.33000229333009984</c:v>
                </c:pt>
                <c:pt idx="45">
                  <c:v>0.33729437663044648</c:v>
                </c:pt>
                <c:pt idx="46">
                  <c:v>0.34402924006096314</c:v>
                </c:pt>
                <c:pt idx="47">
                  <c:v>0.34974138255809362</c:v>
                </c:pt>
                <c:pt idx="48">
                  <c:v>0.35307294837571612</c:v>
                </c:pt>
                <c:pt idx="49">
                  <c:v>0.35683294220378758</c:v>
                </c:pt>
                <c:pt idx="50">
                  <c:v>0.35879538621973595</c:v>
                </c:pt>
                <c:pt idx="51">
                  <c:v>0.36288343585987265</c:v>
                </c:pt>
                <c:pt idx="52">
                  <c:v>0.36886749854862638</c:v>
                </c:pt>
                <c:pt idx="53">
                  <c:v>0.37057876028985492</c:v>
                </c:pt>
                <c:pt idx="54">
                  <c:v>0.37425399081343491</c:v>
                </c:pt>
                <c:pt idx="55">
                  <c:v>0.37633983624488587</c:v>
                </c:pt>
                <c:pt idx="56">
                  <c:v>0.37728670660242031</c:v>
                </c:pt>
                <c:pt idx="57">
                  <c:v>0.38147029159339235</c:v>
                </c:pt>
                <c:pt idx="58">
                  <c:v>0.3838053167003852</c:v>
                </c:pt>
                <c:pt idx="59">
                  <c:v>0.38875752112939854</c:v>
                </c:pt>
                <c:pt idx="60">
                  <c:v>0.38954264109340686</c:v>
                </c:pt>
                <c:pt idx="61">
                  <c:v>0.39274658113363126</c:v>
                </c:pt>
                <c:pt idx="62">
                  <c:v>0.39478255493097725</c:v>
                </c:pt>
                <c:pt idx="63">
                  <c:v>0.39260643349610336</c:v>
                </c:pt>
                <c:pt idx="64">
                  <c:v>0.39486211251907372</c:v>
                </c:pt>
                <c:pt idx="65">
                  <c:v>0.39705890902850488</c:v>
                </c:pt>
                <c:pt idx="66">
                  <c:v>0.39854092120338908</c:v>
                </c:pt>
                <c:pt idx="67">
                  <c:v>0.40378894291664735</c:v>
                </c:pt>
                <c:pt idx="68">
                  <c:v>0.40900347032943168</c:v>
                </c:pt>
                <c:pt idx="69">
                  <c:v>0.41116321410062412</c:v>
                </c:pt>
                <c:pt idx="70">
                  <c:v>0.41346623360918405</c:v>
                </c:pt>
                <c:pt idx="71">
                  <c:v>0.41654950155630327</c:v>
                </c:pt>
                <c:pt idx="72">
                  <c:v>0.41648960616298492</c:v>
                </c:pt>
                <c:pt idx="73">
                  <c:v>0.41726123656932923</c:v>
                </c:pt>
                <c:pt idx="74">
                  <c:v>0.42085916088090836</c:v>
                </c:pt>
                <c:pt idx="75">
                  <c:v>0.42192971759765574</c:v>
                </c:pt>
                <c:pt idx="76">
                  <c:v>0.42183690876733104</c:v>
                </c:pt>
                <c:pt idx="77">
                  <c:v>0.42208631625802145</c:v>
                </c:pt>
                <c:pt idx="78">
                  <c:v>0.42472975694757725</c:v>
                </c:pt>
                <c:pt idx="79">
                  <c:v>0.42085128351194501</c:v>
                </c:pt>
                <c:pt idx="80">
                  <c:v>0.41886821483147013</c:v>
                </c:pt>
                <c:pt idx="81">
                  <c:v>0.41314748594948653</c:v>
                </c:pt>
                <c:pt idx="82">
                  <c:v>0.41382266349651187</c:v>
                </c:pt>
                <c:pt idx="83">
                  <c:v>0.40950011741105813</c:v>
                </c:pt>
                <c:pt idx="84">
                  <c:v>0.40947181429123986</c:v>
                </c:pt>
                <c:pt idx="85">
                  <c:v>0.41210479184528914</c:v>
                </c:pt>
                <c:pt idx="86">
                  <c:v>0.4060022313666396</c:v>
                </c:pt>
                <c:pt idx="87">
                  <c:v>0.40967596204030554</c:v>
                </c:pt>
                <c:pt idx="88">
                  <c:v>0.41811265143855919</c:v>
                </c:pt>
                <c:pt idx="89">
                  <c:v>0.4220484608562789</c:v>
                </c:pt>
                <c:pt idx="90">
                  <c:v>0.42406077761134126</c:v>
                </c:pt>
                <c:pt idx="91">
                  <c:v>0.42285835032864721</c:v>
                </c:pt>
                <c:pt idx="92">
                  <c:v>0.42513242006834706</c:v>
                </c:pt>
                <c:pt idx="93">
                  <c:v>0.42437020783571899</c:v>
                </c:pt>
                <c:pt idx="94">
                  <c:v>0.42752474417044123</c:v>
                </c:pt>
                <c:pt idx="95">
                  <c:v>0.42628796190387264</c:v>
                </c:pt>
                <c:pt idx="96">
                  <c:v>0.42938365706785186</c:v>
                </c:pt>
                <c:pt idx="97">
                  <c:v>0.43168085706230619</c:v>
                </c:pt>
                <c:pt idx="98">
                  <c:v>0.43246977911273726</c:v>
                </c:pt>
                <c:pt idx="99">
                  <c:v>0.43079071268690755</c:v>
                </c:pt>
                <c:pt idx="100">
                  <c:v>0.43258715911549245</c:v>
                </c:pt>
                <c:pt idx="101">
                  <c:v>0.42951604116972192</c:v>
                </c:pt>
                <c:pt idx="102">
                  <c:v>0.42921504106905128</c:v>
                </c:pt>
                <c:pt idx="103">
                  <c:v>0.42211211353506006</c:v>
                </c:pt>
                <c:pt idx="104">
                  <c:v>0.42492700813392387</c:v>
                </c:pt>
                <c:pt idx="105">
                  <c:v>0.42614261152021304</c:v>
                </c:pt>
                <c:pt idx="106">
                  <c:v>0.43000575401386676</c:v>
                </c:pt>
                <c:pt idx="107">
                  <c:v>0.43091151482086054</c:v>
                </c:pt>
                <c:pt idx="108">
                  <c:v>0.43327409787784538</c:v>
                </c:pt>
                <c:pt idx="109">
                  <c:v>0.43479746425092147</c:v>
                </c:pt>
                <c:pt idx="110">
                  <c:v>0.43969618825046336</c:v>
                </c:pt>
                <c:pt idx="111">
                  <c:v>0.43667234148633827</c:v>
                </c:pt>
                <c:pt idx="112">
                  <c:v>0.43823154750849386</c:v>
                </c:pt>
                <c:pt idx="113">
                  <c:v>0.44016799281679841</c:v>
                </c:pt>
                <c:pt idx="114">
                  <c:v>0.43995730290780694</c:v>
                </c:pt>
                <c:pt idx="115">
                  <c:v>0.44180733389860094</c:v>
                </c:pt>
                <c:pt idx="116">
                  <c:v>0.43794639618659437</c:v>
                </c:pt>
                <c:pt idx="117">
                  <c:v>0.43536933706744946</c:v>
                </c:pt>
                <c:pt idx="118">
                  <c:v>0.43057350883385942</c:v>
                </c:pt>
                <c:pt idx="119">
                  <c:v>0.43026576169171543</c:v>
                </c:pt>
                <c:pt idx="120">
                  <c:v>0.43153288187811678</c:v>
                </c:pt>
                <c:pt idx="121">
                  <c:v>0.435112063587766</c:v>
                </c:pt>
                <c:pt idx="122">
                  <c:v>0.45002513174183395</c:v>
                </c:pt>
                <c:pt idx="123">
                  <c:v>0.45304913608226788</c:v>
                </c:pt>
                <c:pt idx="124">
                  <c:v>0.45492548297636154</c:v>
                </c:pt>
                <c:pt idx="125">
                  <c:v>0.45449533221438859</c:v>
                </c:pt>
                <c:pt idx="126">
                  <c:v>0.45319052866920628</c:v>
                </c:pt>
                <c:pt idx="127">
                  <c:v>0.45287796375875228</c:v>
                </c:pt>
                <c:pt idx="128">
                  <c:v>0.4525331934912637</c:v>
                </c:pt>
                <c:pt idx="129">
                  <c:v>0.45007680586372723</c:v>
                </c:pt>
                <c:pt idx="130">
                  <c:v>0.44689407547361226</c:v>
                </c:pt>
                <c:pt idx="131">
                  <c:v>0.44172925215959502</c:v>
                </c:pt>
                <c:pt idx="132">
                  <c:v>0.43848143343219287</c:v>
                </c:pt>
                <c:pt idx="133">
                  <c:v>0.43502224452125976</c:v>
                </c:pt>
              </c:numCache>
            </c:numRef>
          </c:val>
        </c:ser>
        <c:ser>
          <c:idx val="1"/>
          <c:order val="1"/>
          <c:tx>
            <c:strRef>
              <c:f>'Mtg Debt'!$AL$12</c:f>
              <c:strCache>
                <c:ptCount val="1"/>
                <c:pt idx="0">
                  <c:v>Savings Instiutions</c:v>
                </c:pt>
              </c:strCache>
            </c:strRef>
          </c:tx>
          <c:cat>
            <c:strRef>
              <c:f>'Mtg Debt'!$AJ$13:$AJ$146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Debt'!$AL$13:$AL$146</c:f>
              <c:numCache>
                <c:formatCode>0.0000</c:formatCode>
                <c:ptCount val="134"/>
                <c:pt idx="0">
                  <c:v>0.32718522165922775</c:v>
                </c:pt>
                <c:pt idx="1">
                  <c:v>0.32453378242664893</c:v>
                </c:pt>
                <c:pt idx="2">
                  <c:v>0.32246943964386215</c:v>
                </c:pt>
                <c:pt idx="3">
                  <c:v>0.31956085885127317</c:v>
                </c:pt>
                <c:pt idx="4">
                  <c:v>0.31694587814653558</c:v>
                </c:pt>
                <c:pt idx="5">
                  <c:v>0.31389371622039625</c:v>
                </c:pt>
                <c:pt idx="6">
                  <c:v>0.30902066717885762</c:v>
                </c:pt>
                <c:pt idx="7">
                  <c:v>0.30457468170554558</c:v>
                </c:pt>
                <c:pt idx="8">
                  <c:v>0.2982341004727791</c:v>
                </c:pt>
                <c:pt idx="9">
                  <c:v>0.29391487120163606</c:v>
                </c:pt>
                <c:pt idx="10">
                  <c:v>0.29034124651672732</c:v>
                </c:pt>
                <c:pt idx="11">
                  <c:v>0.28766565033832053</c:v>
                </c:pt>
                <c:pt idx="12">
                  <c:v>0.28196977098568754</c:v>
                </c:pt>
                <c:pt idx="13">
                  <c:v>0.27509635185430087</c:v>
                </c:pt>
                <c:pt idx="14">
                  <c:v>0.2687459335434671</c:v>
                </c:pt>
                <c:pt idx="15">
                  <c:v>0.26506522855443027</c:v>
                </c:pt>
                <c:pt idx="16">
                  <c:v>0.26011473396422946</c:v>
                </c:pt>
                <c:pt idx="17">
                  <c:v>0.25667494313997669</c:v>
                </c:pt>
                <c:pt idx="18">
                  <c:v>0.25393660913229354</c:v>
                </c:pt>
                <c:pt idx="19">
                  <c:v>0.24979366058625405</c:v>
                </c:pt>
                <c:pt idx="20">
                  <c:v>0.2497030505726158</c:v>
                </c:pt>
                <c:pt idx="21">
                  <c:v>0.25288663264028055</c:v>
                </c:pt>
                <c:pt idx="22">
                  <c:v>0.2566978569500471</c:v>
                </c:pt>
                <c:pt idx="23">
                  <c:v>0.26026735530361228</c:v>
                </c:pt>
                <c:pt idx="24">
                  <c:v>0.26149507130799637</c:v>
                </c:pt>
                <c:pt idx="25">
                  <c:v>0.26617105905117877</c:v>
                </c:pt>
                <c:pt idx="26">
                  <c:v>0.27044402225410619</c:v>
                </c:pt>
                <c:pt idx="27">
                  <c:v>0.2712968605395088</c:v>
                </c:pt>
                <c:pt idx="28">
                  <c:v>0.2764179701611964</c:v>
                </c:pt>
                <c:pt idx="29">
                  <c:v>0.277741739219237</c:v>
                </c:pt>
                <c:pt idx="30">
                  <c:v>0.27831652930594486</c:v>
                </c:pt>
                <c:pt idx="31">
                  <c:v>0.27194291951587529</c:v>
                </c:pt>
                <c:pt idx="32">
                  <c:v>0.2734145371836732</c:v>
                </c:pt>
                <c:pt idx="33">
                  <c:v>0.26711072411448039</c:v>
                </c:pt>
                <c:pt idx="34">
                  <c:v>0.26183306537750828</c:v>
                </c:pt>
                <c:pt idx="35">
                  <c:v>0.25654562893780686</c:v>
                </c:pt>
                <c:pt idx="36">
                  <c:v>0.27734668929316303</c:v>
                </c:pt>
                <c:pt idx="37">
                  <c:v>0.27019049374716447</c:v>
                </c:pt>
                <c:pt idx="38">
                  <c:v>0.26796530135938407</c:v>
                </c:pt>
                <c:pt idx="39">
                  <c:v>0.26289612334080203</c:v>
                </c:pt>
                <c:pt idx="40">
                  <c:v>0.25676266767738332</c:v>
                </c:pt>
                <c:pt idx="41">
                  <c:v>0.25428057514218366</c:v>
                </c:pt>
                <c:pt idx="42">
                  <c:v>0.24036517485579337</c:v>
                </c:pt>
                <c:pt idx="43">
                  <c:v>0.23614113223722719</c:v>
                </c:pt>
                <c:pt idx="44">
                  <c:v>0.23826155787532943</c:v>
                </c:pt>
                <c:pt idx="45">
                  <c:v>0.23416991421700958</c:v>
                </c:pt>
                <c:pt idx="46">
                  <c:v>0.22958912529912587</c:v>
                </c:pt>
                <c:pt idx="47">
                  <c:v>0.22135337461533586</c:v>
                </c:pt>
                <c:pt idx="48">
                  <c:v>0.21137581379375189</c:v>
                </c:pt>
                <c:pt idx="49">
                  <c:v>0.19849824446506212</c:v>
                </c:pt>
                <c:pt idx="50">
                  <c:v>0.18931067010204336</c:v>
                </c:pt>
                <c:pt idx="51">
                  <c:v>0.18151668227671236</c:v>
                </c:pt>
                <c:pt idx="52">
                  <c:v>0.17231298782279625</c:v>
                </c:pt>
                <c:pt idx="53">
                  <c:v>0.16488196104509881</c:v>
                </c:pt>
                <c:pt idx="54">
                  <c:v>0.15558764691535817</c:v>
                </c:pt>
                <c:pt idx="55">
                  <c:v>0.15279323440926162</c:v>
                </c:pt>
                <c:pt idx="56">
                  <c:v>0.14560125947808308</c:v>
                </c:pt>
                <c:pt idx="57">
                  <c:v>0.14061105992949996</c:v>
                </c:pt>
                <c:pt idx="58">
                  <c:v>0.13835561176567646</c:v>
                </c:pt>
                <c:pt idx="59">
                  <c:v>0.13353203284733606</c:v>
                </c:pt>
                <c:pt idx="60">
                  <c:v>0.13317597864624545</c:v>
                </c:pt>
                <c:pt idx="61">
                  <c:v>0.12980219959015857</c:v>
                </c:pt>
                <c:pt idx="62">
                  <c:v>0.13018861041260371</c:v>
                </c:pt>
                <c:pt idx="63">
                  <c:v>0.12743584421298743</c:v>
                </c:pt>
                <c:pt idx="64">
                  <c:v>0.1265811990678086</c:v>
                </c:pt>
                <c:pt idx="65">
                  <c:v>0.12344294210941309</c:v>
                </c:pt>
                <c:pt idx="66">
                  <c:v>0.12077820877486362</c:v>
                </c:pt>
                <c:pt idx="67">
                  <c:v>0.11933370233729639</c:v>
                </c:pt>
                <c:pt idx="68">
                  <c:v>0.11831202710370578</c:v>
                </c:pt>
                <c:pt idx="69">
                  <c:v>0.11743920733684574</c:v>
                </c:pt>
                <c:pt idx="70">
                  <c:v>0.11497652257603991</c:v>
                </c:pt>
                <c:pt idx="71">
                  <c:v>0.11323458059190127</c:v>
                </c:pt>
                <c:pt idx="72">
                  <c:v>0.11086956307798897</c:v>
                </c:pt>
                <c:pt idx="73">
                  <c:v>0.10996554556101448</c:v>
                </c:pt>
                <c:pt idx="74">
                  <c:v>0.11035582898190037</c:v>
                </c:pt>
                <c:pt idx="75">
                  <c:v>0.10888075541007594</c:v>
                </c:pt>
                <c:pt idx="76">
                  <c:v>0.10652731835830748</c:v>
                </c:pt>
                <c:pt idx="77">
                  <c:v>0.1040487406802923</c:v>
                </c:pt>
                <c:pt idx="78">
                  <c:v>0.10164930057151815</c:v>
                </c:pt>
                <c:pt idx="79">
                  <c:v>9.8617687898315945E-2</c:v>
                </c:pt>
                <c:pt idx="80">
                  <c:v>9.6044032128907275E-2</c:v>
                </c:pt>
                <c:pt idx="81">
                  <c:v>9.4139294944550048E-2</c:v>
                </c:pt>
                <c:pt idx="82">
                  <c:v>9.0215285055674874E-2</c:v>
                </c:pt>
                <c:pt idx="83">
                  <c:v>8.8190531299063193E-2</c:v>
                </c:pt>
                <c:pt idx="84">
                  <c:v>8.7026806992151914E-2</c:v>
                </c:pt>
                <c:pt idx="85">
                  <c:v>8.4997237305896922E-2</c:v>
                </c:pt>
                <c:pt idx="86">
                  <c:v>8.3701605424829031E-2</c:v>
                </c:pt>
                <c:pt idx="87">
                  <c:v>8.3739737020803756E-2</c:v>
                </c:pt>
                <c:pt idx="88">
                  <c:v>8.266634679644258E-2</c:v>
                </c:pt>
                <c:pt idx="89">
                  <c:v>8.2260179931831046E-2</c:v>
                </c:pt>
                <c:pt idx="90">
                  <c:v>8.2535618440002831E-2</c:v>
                </c:pt>
                <c:pt idx="91">
                  <c:v>8.2104494766937416E-2</c:v>
                </c:pt>
                <c:pt idx="92">
                  <c:v>8.3399640338225486E-2</c:v>
                </c:pt>
                <c:pt idx="93">
                  <c:v>8.3059876070972607E-2</c:v>
                </c:pt>
                <c:pt idx="94">
                  <c:v>8.2310614230594104E-2</c:v>
                </c:pt>
                <c:pt idx="95">
                  <c:v>8.0010621162958984E-2</c:v>
                </c:pt>
                <c:pt idx="96">
                  <c:v>8.0761879540822784E-2</c:v>
                </c:pt>
                <c:pt idx="97">
                  <c:v>8.0497885537073585E-2</c:v>
                </c:pt>
                <c:pt idx="98">
                  <c:v>8.1840418638758891E-2</c:v>
                </c:pt>
                <c:pt idx="99">
                  <c:v>8.0613324942071685E-2</c:v>
                </c:pt>
                <c:pt idx="100">
                  <c:v>8.0773562335893986E-2</c:v>
                </c:pt>
                <c:pt idx="101">
                  <c:v>8.0944043678862959E-2</c:v>
                </c:pt>
                <c:pt idx="102">
                  <c:v>8.1009771168772449E-2</c:v>
                </c:pt>
                <c:pt idx="103">
                  <c:v>8.1349202485526739E-2</c:v>
                </c:pt>
                <c:pt idx="104">
                  <c:v>8.2629460508160599E-2</c:v>
                </c:pt>
                <c:pt idx="105">
                  <c:v>8.215848480892636E-2</c:v>
                </c:pt>
                <c:pt idx="106">
                  <c:v>8.1085345764542488E-2</c:v>
                </c:pt>
                <c:pt idx="107">
                  <c:v>8.0339755632894957E-2</c:v>
                </c:pt>
                <c:pt idx="108">
                  <c:v>7.9490053260301119E-2</c:v>
                </c:pt>
                <c:pt idx="109">
                  <c:v>7.9812593909302051E-2</c:v>
                </c:pt>
                <c:pt idx="110">
                  <c:v>7.8364493512772984E-2</c:v>
                </c:pt>
                <c:pt idx="111">
                  <c:v>7.6762194088123056E-2</c:v>
                </c:pt>
                <c:pt idx="112">
                  <c:v>7.7786470205297623E-2</c:v>
                </c:pt>
                <c:pt idx="113">
                  <c:v>7.667037564958952E-2</c:v>
                </c:pt>
                <c:pt idx="114">
                  <c:v>7.7197195205990388E-2</c:v>
                </c:pt>
                <c:pt idx="115">
                  <c:v>7.181669599940943E-2</c:v>
                </c:pt>
                <c:pt idx="116">
                  <c:v>6.9175603912388209E-2</c:v>
                </c:pt>
                <c:pt idx="117">
                  <c:v>6.7526944694395907E-2</c:v>
                </c:pt>
                <c:pt idx="118">
                  <c:v>6.7124380029916011E-2</c:v>
                </c:pt>
                <c:pt idx="119">
                  <c:v>6.6200557995075349E-2</c:v>
                </c:pt>
                <c:pt idx="120">
                  <c:v>6.8746661181980251E-2</c:v>
                </c:pt>
                <c:pt idx="121">
                  <c:v>6.8848143317225469E-2</c:v>
                </c:pt>
                <c:pt idx="122">
                  <c:v>5.6708043755872212E-2</c:v>
                </c:pt>
                <c:pt idx="123">
                  <c:v>5.6741129328356829E-2</c:v>
                </c:pt>
                <c:pt idx="124">
                  <c:v>5.6904895977820807E-2</c:v>
                </c:pt>
                <c:pt idx="125">
                  <c:v>5.7184265764461145E-2</c:v>
                </c:pt>
                <c:pt idx="126">
                  <c:v>5.6291062723009079E-2</c:v>
                </c:pt>
                <c:pt idx="127">
                  <c:v>5.523634943053761E-2</c:v>
                </c:pt>
                <c:pt idx="128">
                  <c:v>5.5903083365633814E-2</c:v>
                </c:pt>
                <c:pt idx="129">
                  <c:v>5.5486025098248848E-2</c:v>
                </c:pt>
                <c:pt idx="130">
                  <c:v>5.63104859661403E-2</c:v>
                </c:pt>
                <c:pt idx="131">
                  <c:v>5.8111725727731656E-2</c:v>
                </c:pt>
                <c:pt idx="132">
                  <c:v>5.7570733056502912E-2</c:v>
                </c:pt>
                <c:pt idx="133">
                  <c:v>5.6888670752337153E-2</c:v>
                </c:pt>
              </c:numCache>
            </c:numRef>
          </c:val>
        </c:ser>
        <c:ser>
          <c:idx val="2"/>
          <c:order val="2"/>
          <c:tx>
            <c:strRef>
              <c:f>'Mtg Debt'!$AM$12</c:f>
              <c:strCache>
                <c:ptCount val="1"/>
                <c:pt idx="0">
                  <c:v>Life Ins. Cos</c:v>
                </c:pt>
              </c:strCache>
            </c:strRef>
          </c:tx>
          <c:cat>
            <c:strRef>
              <c:f>'Mtg Debt'!$AJ$13:$AJ$146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Debt'!$AM$13:$AM$146</c:f>
              <c:numCache>
                <c:formatCode>0.0000</c:formatCode>
                <c:ptCount val="134"/>
                <c:pt idx="0">
                  <c:v>0.2360341185253427</c:v>
                </c:pt>
                <c:pt idx="1">
                  <c:v>0.23463992707383774</c:v>
                </c:pt>
                <c:pt idx="2">
                  <c:v>0.23493697916195405</c:v>
                </c:pt>
                <c:pt idx="3">
                  <c:v>0.2391546915619305</c:v>
                </c:pt>
                <c:pt idx="4">
                  <c:v>0.23909056832271272</c:v>
                </c:pt>
                <c:pt idx="5">
                  <c:v>0.23913569207061589</c:v>
                </c:pt>
                <c:pt idx="6">
                  <c:v>0.23902184284851086</c:v>
                </c:pt>
                <c:pt idx="7">
                  <c:v>0.24068347859523198</c:v>
                </c:pt>
                <c:pt idx="8">
                  <c:v>0.24365843350247676</c:v>
                </c:pt>
                <c:pt idx="9">
                  <c:v>0.24534952178313951</c:v>
                </c:pt>
                <c:pt idx="10">
                  <c:v>0.24682127575337667</c:v>
                </c:pt>
                <c:pt idx="11">
                  <c:v>0.24893832203941565</c:v>
                </c:pt>
                <c:pt idx="12">
                  <c:v>0.24824587625984607</c:v>
                </c:pt>
                <c:pt idx="13">
                  <c:v>0.24575862915871607</c:v>
                </c:pt>
                <c:pt idx="14">
                  <c:v>0.24257577116109261</c:v>
                </c:pt>
                <c:pt idx="15">
                  <c:v>0.24305695367833852</c:v>
                </c:pt>
                <c:pt idx="16">
                  <c:v>0.24159872428979765</c:v>
                </c:pt>
                <c:pt idx="17">
                  <c:v>0.2393877582053304</c:v>
                </c:pt>
                <c:pt idx="18">
                  <c:v>0.23595987164042262</c:v>
                </c:pt>
                <c:pt idx="19">
                  <c:v>0.23427443558875513</c:v>
                </c:pt>
                <c:pt idx="20">
                  <c:v>0.23151920543224891</c:v>
                </c:pt>
                <c:pt idx="21">
                  <c:v>0.2273961986472946</c:v>
                </c:pt>
                <c:pt idx="22">
                  <c:v>0.2247550301174685</c:v>
                </c:pt>
                <c:pt idx="23">
                  <c:v>0.22325856755524803</c:v>
                </c:pt>
                <c:pt idx="24">
                  <c:v>0.21505456642098464</c:v>
                </c:pt>
                <c:pt idx="25">
                  <c:v>0.20926659444798187</c:v>
                </c:pt>
                <c:pt idx="26">
                  <c:v>0.20338430728004139</c:v>
                </c:pt>
                <c:pt idx="27">
                  <c:v>0.19772720019816334</c:v>
                </c:pt>
                <c:pt idx="28">
                  <c:v>0.19768729865376061</c:v>
                </c:pt>
                <c:pt idx="29">
                  <c:v>0.1961271095142274</c:v>
                </c:pt>
                <c:pt idx="30">
                  <c:v>0.19419738108187257</c:v>
                </c:pt>
                <c:pt idx="31">
                  <c:v>0.19738996436482711</c:v>
                </c:pt>
                <c:pt idx="32">
                  <c:v>0.19649246290104991</c:v>
                </c:pt>
                <c:pt idx="33">
                  <c:v>0.19901993809466303</c:v>
                </c:pt>
                <c:pt idx="34">
                  <c:v>0.20006089342536656</c:v>
                </c:pt>
                <c:pt idx="35">
                  <c:v>0.2021279756775613</c:v>
                </c:pt>
                <c:pt idx="36">
                  <c:v>0.1947287193056588</c:v>
                </c:pt>
                <c:pt idx="37">
                  <c:v>0.19568632169456315</c:v>
                </c:pt>
                <c:pt idx="38">
                  <c:v>0.1965851787482745</c:v>
                </c:pt>
                <c:pt idx="39">
                  <c:v>0.19870057054780568</c:v>
                </c:pt>
                <c:pt idx="40">
                  <c:v>0.20084408500263776</c:v>
                </c:pt>
                <c:pt idx="41">
                  <c:v>0.20117924836223874</c:v>
                </c:pt>
                <c:pt idx="42">
                  <c:v>0.20299775430935849</c:v>
                </c:pt>
                <c:pt idx="43">
                  <c:v>0.20385863709800658</c:v>
                </c:pt>
                <c:pt idx="44">
                  <c:v>0.20326944519863666</c:v>
                </c:pt>
                <c:pt idx="45">
                  <c:v>0.20539623341254548</c:v>
                </c:pt>
                <c:pt idx="46">
                  <c:v>0.20800421686974668</c:v>
                </c:pt>
                <c:pt idx="47">
                  <c:v>0.21352731402653896</c:v>
                </c:pt>
                <c:pt idx="48">
                  <c:v>0.21598638900112796</c:v>
                </c:pt>
                <c:pt idx="49">
                  <c:v>0.22017045971365679</c:v>
                </c:pt>
                <c:pt idx="50">
                  <c:v>0.2195911479481617</c:v>
                </c:pt>
                <c:pt idx="51">
                  <c:v>0.22046743431362012</c:v>
                </c:pt>
                <c:pt idx="52">
                  <c:v>0.22062760261748959</c:v>
                </c:pt>
                <c:pt idx="53">
                  <c:v>0.22218142917729575</c:v>
                </c:pt>
                <c:pt idx="54">
                  <c:v>0.22514651613165476</c:v>
                </c:pt>
                <c:pt idx="55">
                  <c:v>0.21901567932109342</c:v>
                </c:pt>
                <c:pt idx="56">
                  <c:v>0.21898912531229867</c:v>
                </c:pt>
                <c:pt idx="57">
                  <c:v>0.21766519315865415</c:v>
                </c:pt>
                <c:pt idx="58">
                  <c:v>0.21591006279740213</c:v>
                </c:pt>
                <c:pt idx="59">
                  <c:v>0.21435980645759231</c:v>
                </c:pt>
                <c:pt idx="60">
                  <c:v>0.21520355078685316</c:v>
                </c:pt>
                <c:pt idx="61">
                  <c:v>0.21555276658746012</c:v>
                </c:pt>
                <c:pt idx="62">
                  <c:v>0.21274872034563216</c:v>
                </c:pt>
                <c:pt idx="63">
                  <c:v>0.20479346949232835</c:v>
                </c:pt>
                <c:pt idx="64">
                  <c:v>0.20355320222594306</c:v>
                </c:pt>
                <c:pt idx="65">
                  <c:v>0.20134169658338899</c:v>
                </c:pt>
                <c:pt idx="66">
                  <c:v>0.19926394435081649</c:v>
                </c:pt>
                <c:pt idx="67">
                  <c:v>0.19944072290338183</c:v>
                </c:pt>
                <c:pt idx="68">
                  <c:v>0.19828358866355703</c:v>
                </c:pt>
                <c:pt idx="69">
                  <c:v>0.19735086345564842</c:v>
                </c:pt>
                <c:pt idx="70">
                  <c:v>0.19813814236190316</c:v>
                </c:pt>
                <c:pt idx="71">
                  <c:v>0.19307784889818491</c:v>
                </c:pt>
                <c:pt idx="72">
                  <c:v>0.19159537500578175</c:v>
                </c:pt>
                <c:pt idx="73">
                  <c:v>0.18930891879151907</c:v>
                </c:pt>
                <c:pt idx="74">
                  <c:v>0.18509677819515352</c:v>
                </c:pt>
                <c:pt idx="75">
                  <c:v>0.18201728480682247</c:v>
                </c:pt>
                <c:pt idx="76">
                  <c:v>0.17943931596775017</c:v>
                </c:pt>
                <c:pt idx="77">
                  <c:v>0.1764698245483883</c:v>
                </c:pt>
                <c:pt idx="78">
                  <c:v>0.17167143767207746</c:v>
                </c:pt>
                <c:pt idx="79">
                  <c:v>0.16838840032755367</c:v>
                </c:pt>
                <c:pt idx="80">
                  <c:v>0.16512660286110928</c:v>
                </c:pt>
                <c:pt idx="81">
                  <c:v>0.16244752423799039</c:v>
                </c:pt>
                <c:pt idx="82">
                  <c:v>0.15808064567188898</c:v>
                </c:pt>
                <c:pt idx="83">
                  <c:v>0.1567024883931355</c:v>
                </c:pt>
                <c:pt idx="84">
                  <c:v>0.15620516051754901</c:v>
                </c:pt>
                <c:pt idx="85">
                  <c:v>0.15645994093550539</c:v>
                </c:pt>
                <c:pt idx="86">
                  <c:v>0.14965297901935784</c:v>
                </c:pt>
                <c:pt idx="87">
                  <c:v>0.14862449421681473</c:v>
                </c:pt>
                <c:pt idx="88">
                  <c:v>0.1444974895899378</c:v>
                </c:pt>
                <c:pt idx="89">
                  <c:v>0.1429130471947089</c:v>
                </c:pt>
                <c:pt idx="90">
                  <c:v>0.14174184730569553</c:v>
                </c:pt>
                <c:pt idx="91">
                  <c:v>0.13923116081462247</c:v>
                </c:pt>
                <c:pt idx="92">
                  <c:v>0.13626325380057075</c:v>
                </c:pt>
                <c:pt idx="93">
                  <c:v>0.13441367401106458</c:v>
                </c:pt>
                <c:pt idx="94">
                  <c:v>0.13202123325424786</c:v>
                </c:pt>
                <c:pt idx="95">
                  <c:v>0.13072609071173463</c:v>
                </c:pt>
                <c:pt idx="96">
                  <c:v>0.12916949718483381</c:v>
                </c:pt>
                <c:pt idx="97">
                  <c:v>0.12735720327036931</c:v>
                </c:pt>
                <c:pt idx="98">
                  <c:v>0.12561102756836665</c:v>
                </c:pt>
                <c:pt idx="99">
                  <c:v>0.12514350514729417</c:v>
                </c:pt>
                <c:pt idx="100">
                  <c:v>0.12378206297429023</c:v>
                </c:pt>
                <c:pt idx="101">
                  <c:v>0.12248466865306998</c:v>
                </c:pt>
                <c:pt idx="102">
                  <c:v>0.12076762703775339</c:v>
                </c:pt>
                <c:pt idx="103">
                  <c:v>0.11805570430722076</c:v>
                </c:pt>
                <c:pt idx="104">
                  <c:v>0.11605039678607094</c:v>
                </c:pt>
                <c:pt idx="105">
                  <c:v>0.11398868410306488</c:v>
                </c:pt>
                <c:pt idx="106">
                  <c:v>0.11288250702701576</c:v>
                </c:pt>
                <c:pt idx="107">
                  <c:v>0.11199264346777778</c:v>
                </c:pt>
                <c:pt idx="108">
                  <c:v>0.11014612176928794</c:v>
                </c:pt>
                <c:pt idx="109">
                  <c:v>0.10803601117036303</c:v>
                </c:pt>
                <c:pt idx="110">
                  <c:v>0.10540333628817794</c:v>
                </c:pt>
                <c:pt idx="111">
                  <c:v>0.10323758913841063</c:v>
                </c:pt>
                <c:pt idx="112">
                  <c:v>0.10101588838172638</c:v>
                </c:pt>
                <c:pt idx="113">
                  <c:v>0.10063897763578275</c:v>
                </c:pt>
                <c:pt idx="114">
                  <c:v>9.9287079334181114E-2</c:v>
                </c:pt>
                <c:pt idx="115">
                  <c:v>9.7098162696340223E-2</c:v>
                </c:pt>
                <c:pt idx="116">
                  <c:v>9.6397169640550853E-2</c:v>
                </c:pt>
                <c:pt idx="117">
                  <c:v>9.5286274759556908E-2</c:v>
                </c:pt>
                <c:pt idx="118">
                  <c:v>9.3740873456264973E-2</c:v>
                </c:pt>
                <c:pt idx="119">
                  <c:v>9.3976979148442399E-2</c:v>
                </c:pt>
                <c:pt idx="120">
                  <c:v>9.3588832353340007E-2</c:v>
                </c:pt>
                <c:pt idx="121">
                  <c:v>9.3633164494243845E-2</c:v>
                </c:pt>
                <c:pt idx="122">
                  <c:v>9.4121777349936264E-2</c:v>
                </c:pt>
                <c:pt idx="123">
                  <c:v>9.3584166052528006E-2</c:v>
                </c:pt>
                <c:pt idx="124">
                  <c:v>9.2505925239716555E-2</c:v>
                </c:pt>
                <c:pt idx="125">
                  <c:v>9.1617078849182729E-2</c:v>
                </c:pt>
                <c:pt idx="126">
                  <c:v>9.1531339623149216E-2</c:v>
                </c:pt>
                <c:pt idx="127">
                  <c:v>9.2023920425519129E-2</c:v>
                </c:pt>
                <c:pt idx="128">
                  <c:v>9.1954976933658616E-2</c:v>
                </c:pt>
                <c:pt idx="129">
                  <c:v>9.2340802601985753E-2</c:v>
                </c:pt>
                <c:pt idx="130">
                  <c:v>9.370498946666099E-2</c:v>
                </c:pt>
                <c:pt idx="131">
                  <c:v>9.4566289953771296E-2</c:v>
                </c:pt>
                <c:pt idx="132">
                  <c:v>9.5768496110758106E-2</c:v>
                </c:pt>
                <c:pt idx="133">
                  <c:v>9.7606078043811939E-2</c:v>
                </c:pt>
              </c:numCache>
            </c:numRef>
          </c:val>
        </c:ser>
        <c:ser>
          <c:idx val="3"/>
          <c:order val="3"/>
          <c:tx>
            <c:strRef>
              <c:f>'Mtg Debt'!$AN$12</c:f>
              <c:strCache>
                <c:ptCount val="1"/>
                <c:pt idx="0">
                  <c:v>GSEs</c:v>
                </c:pt>
              </c:strCache>
            </c:strRef>
          </c:tx>
          <c:cat>
            <c:strRef>
              <c:f>'Mtg Debt'!$AJ$13:$AJ$146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Debt'!$AN$13:$AN$146</c:f>
              <c:numCache>
                <c:formatCode>0.0000</c:formatCode>
                <c:ptCount val="134"/>
                <c:pt idx="0">
                  <c:v>2.0236034118525342E-2</c:v>
                </c:pt>
                <c:pt idx="1">
                  <c:v>1.9084405852633532E-2</c:v>
                </c:pt>
                <c:pt idx="2">
                  <c:v>1.8838389779132998E-2</c:v>
                </c:pt>
                <c:pt idx="3">
                  <c:v>1.8827484889434528E-2</c:v>
                </c:pt>
                <c:pt idx="4">
                  <c:v>1.8626913872149015E-2</c:v>
                </c:pt>
                <c:pt idx="5">
                  <c:v>1.8030786189520098E-2</c:v>
                </c:pt>
                <c:pt idx="6">
                  <c:v>1.7831901112511588E-2</c:v>
                </c:pt>
                <c:pt idx="7">
                  <c:v>1.7578291890968128E-2</c:v>
                </c:pt>
                <c:pt idx="8">
                  <c:v>1.7375485313921652E-2</c:v>
                </c:pt>
                <c:pt idx="9">
                  <c:v>1.693125245305625E-2</c:v>
                </c:pt>
                <c:pt idx="10">
                  <c:v>1.6859293549156655E-2</c:v>
                </c:pt>
                <c:pt idx="11">
                  <c:v>1.6758235614232574E-2</c:v>
                </c:pt>
                <c:pt idx="12">
                  <c:v>1.63418469397923E-2</c:v>
                </c:pt>
                <c:pt idx="13">
                  <c:v>1.5834293703122934E-2</c:v>
                </c:pt>
                <c:pt idx="14">
                  <c:v>1.544276383399891E-2</c:v>
                </c:pt>
                <c:pt idx="15">
                  <c:v>1.2401003481419984E-2</c:v>
                </c:pt>
                <c:pt idx="16">
                  <c:v>1.2124132999007237E-2</c:v>
                </c:pt>
                <c:pt idx="17">
                  <c:v>1.1804292904607671E-2</c:v>
                </c:pt>
                <c:pt idx="18">
                  <c:v>1.150545314982036E-2</c:v>
                </c:pt>
                <c:pt idx="19">
                  <c:v>1.1173591889818922E-2</c:v>
                </c:pt>
                <c:pt idx="20">
                  <c:v>1.0846255194081281E-2</c:v>
                </c:pt>
                <c:pt idx="21">
                  <c:v>1.0546483592184368E-2</c:v>
                </c:pt>
                <c:pt idx="22">
                  <c:v>9.9913356828293613E-3</c:v>
                </c:pt>
                <c:pt idx="23">
                  <c:v>9.595879800890942E-3</c:v>
                </c:pt>
                <c:pt idx="24">
                  <c:v>9.2669135064917026E-3</c:v>
                </c:pt>
                <c:pt idx="25">
                  <c:v>1.0182834555813742E-2</c:v>
                </c:pt>
                <c:pt idx="26">
                  <c:v>9.9358857744881388E-3</c:v>
                </c:pt>
                <c:pt idx="27">
                  <c:v>9.8929705201635763E-3</c:v>
                </c:pt>
                <c:pt idx="28">
                  <c:v>1.0079627865871682E-2</c:v>
                </c:pt>
                <c:pt idx="29">
                  <c:v>1.0466843966785714E-2</c:v>
                </c:pt>
                <c:pt idx="30">
                  <c:v>1.0892635512976055E-2</c:v>
                </c:pt>
                <c:pt idx="31">
                  <c:v>1.1312562201033742E-2</c:v>
                </c:pt>
                <c:pt idx="32">
                  <c:v>1.0260621346315522E-2</c:v>
                </c:pt>
                <c:pt idx="33">
                  <c:v>1.1617102143805971E-2</c:v>
                </c:pt>
                <c:pt idx="34">
                  <c:v>1.1683616574398275E-2</c:v>
                </c:pt>
                <c:pt idx="35">
                  <c:v>1.0377209361476557E-2</c:v>
                </c:pt>
                <c:pt idx="36">
                  <c:v>9.2645108225303859E-3</c:v>
                </c:pt>
                <c:pt idx="37">
                  <c:v>9.3563481541744254E-3</c:v>
                </c:pt>
                <c:pt idx="38">
                  <c:v>9.0506415521205575E-3</c:v>
                </c:pt>
                <c:pt idx="39">
                  <c:v>8.8459058942607135E-3</c:v>
                </c:pt>
                <c:pt idx="40">
                  <c:v>8.8055275275172734E-3</c:v>
                </c:pt>
                <c:pt idx="41">
                  <c:v>8.9473034058805741E-3</c:v>
                </c:pt>
                <c:pt idx="42">
                  <c:v>9.0699353831492965E-3</c:v>
                </c:pt>
                <c:pt idx="43">
                  <c:v>9.1573912199378934E-3</c:v>
                </c:pt>
                <c:pt idx="44">
                  <c:v>9.2665222383353663E-3</c:v>
                </c:pt>
                <c:pt idx="45">
                  <c:v>9.6199602772401391E-3</c:v>
                </c:pt>
                <c:pt idx="46">
                  <c:v>1.002557463653881E-2</c:v>
                </c:pt>
                <c:pt idx="47">
                  <c:v>1.1053518051763918E-2</c:v>
                </c:pt>
                <c:pt idx="48">
                  <c:v>1.0985693784472672E-2</c:v>
                </c:pt>
                <c:pt idx="49">
                  <c:v>1.0994742491222325E-2</c:v>
                </c:pt>
                <c:pt idx="50">
                  <c:v>1.1485408320458211E-2</c:v>
                </c:pt>
                <c:pt idx="51">
                  <c:v>1.1939201205209932E-2</c:v>
                </c:pt>
                <c:pt idx="52">
                  <c:v>1.1746181633135755E-2</c:v>
                </c:pt>
                <c:pt idx="53">
                  <c:v>1.1935977584469465E-2</c:v>
                </c:pt>
                <c:pt idx="54">
                  <c:v>1.2239014737991267E-2</c:v>
                </c:pt>
                <c:pt idx="55">
                  <c:v>1.3019547615676533E-2</c:v>
                </c:pt>
                <c:pt idx="56">
                  <c:v>1.3595949014220178E-2</c:v>
                </c:pt>
                <c:pt idx="57">
                  <c:v>1.3953270131817212E-2</c:v>
                </c:pt>
                <c:pt idx="58">
                  <c:v>1.4459504871585861E-2</c:v>
                </c:pt>
                <c:pt idx="59">
                  <c:v>1.5312174879306879E-2</c:v>
                </c:pt>
                <c:pt idx="60">
                  <c:v>1.5771417461939299E-2</c:v>
                </c:pt>
                <c:pt idx="61">
                  <c:v>1.6169542757105582E-2</c:v>
                </c:pt>
                <c:pt idx="62">
                  <c:v>1.6791347624931872E-2</c:v>
                </c:pt>
                <c:pt idx="63">
                  <c:v>1.7422100078661525E-2</c:v>
                </c:pt>
                <c:pt idx="64">
                  <c:v>1.8020828839746747E-2</c:v>
                </c:pt>
                <c:pt idx="65">
                  <c:v>1.8206648619400148E-2</c:v>
                </c:pt>
                <c:pt idx="66">
                  <c:v>1.8290614964660366E-2</c:v>
                </c:pt>
                <c:pt idx="67">
                  <c:v>1.8540330364149604E-2</c:v>
                </c:pt>
                <c:pt idx="68">
                  <c:v>1.8251146422107331E-2</c:v>
                </c:pt>
                <c:pt idx="69">
                  <c:v>1.8125334281779502E-2</c:v>
                </c:pt>
                <c:pt idx="70">
                  <c:v>1.8216942992164763E-2</c:v>
                </c:pt>
                <c:pt idx="71">
                  <c:v>1.8322407294036634E-2</c:v>
                </c:pt>
                <c:pt idx="72">
                  <c:v>1.834310733556992E-2</c:v>
                </c:pt>
                <c:pt idx="73">
                  <c:v>1.7721924977767412E-2</c:v>
                </c:pt>
                <c:pt idx="74">
                  <c:v>1.7435775175317199E-2</c:v>
                </c:pt>
                <c:pt idx="75">
                  <c:v>1.6863737344099503E-2</c:v>
                </c:pt>
                <c:pt idx="76">
                  <c:v>1.6387799836216566E-2</c:v>
                </c:pt>
                <c:pt idx="77">
                  <c:v>1.5571794206016544E-2</c:v>
                </c:pt>
                <c:pt idx="78">
                  <c:v>1.5030261935943669E-2</c:v>
                </c:pt>
                <c:pt idx="79">
                  <c:v>1.4432833695303878E-2</c:v>
                </c:pt>
                <c:pt idx="80">
                  <c:v>1.3496903553832006E-2</c:v>
                </c:pt>
                <c:pt idx="81">
                  <c:v>1.3012963393455401E-2</c:v>
                </c:pt>
                <c:pt idx="82">
                  <c:v>1.2839460096204312E-2</c:v>
                </c:pt>
                <c:pt idx="83">
                  <c:v>1.2963302833172912E-2</c:v>
                </c:pt>
                <c:pt idx="84">
                  <c:v>1.3373083209602355E-2</c:v>
                </c:pt>
                <c:pt idx="85">
                  <c:v>1.4246356101743355E-2</c:v>
                </c:pt>
                <c:pt idx="86">
                  <c:v>1.4390141416483135E-2</c:v>
                </c:pt>
                <c:pt idx="87">
                  <c:v>1.4378693409806442E-2</c:v>
                </c:pt>
                <c:pt idx="88">
                  <c:v>1.4907551793272444E-2</c:v>
                </c:pt>
                <c:pt idx="89">
                  <c:v>1.4897265762733597E-2</c:v>
                </c:pt>
                <c:pt idx="90">
                  <c:v>1.5125540080746498E-2</c:v>
                </c:pt>
                <c:pt idx="91">
                  <c:v>1.5976768980057052E-2</c:v>
                </c:pt>
                <c:pt idx="92">
                  <c:v>1.6833907085487917E-2</c:v>
                </c:pt>
                <c:pt idx="93">
                  <c:v>1.7699490557729822E-2</c:v>
                </c:pt>
                <c:pt idx="94">
                  <c:v>1.8352625398423084E-2</c:v>
                </c:pt>
                <c:pt idx="95">
                  <c:v>1.9362029926002007E-2</c:v>
                </c:pt>
                <c:pt idx="96">
                  <c:v>2.0155784043937319E-2</c:v>
                </c:pt>
                <c:pt idx="97">
                  <c:v>2.0597688187200452E-2</c:v>
                </c:pt>
                <c:pt idx="98">
                  <c:v>2.1379798496008885E-2</c:v>
                </c:pt>
                <c:pt idx="99">
                  <c:v>2.2498800413014157E-2</c:v>
                </c:pt>
                <c:pt idx="100">
                  <c:v>2.3769655605373557E-2</c:v>
                </c:pt>
                <c:pt idx="101">
                  <c:v>2.5017126538293289E-2</c:v>
                </c:pt>
                <c:pt idx="102">
                  <c:v>2.4998116098565722E-2</c:v>
                </c:pt>
                <c:pt idx="103">
                  <c:v>3.3199911203369598E-2</c:v>
                </c:pt>
                <c:pt idx="104">
                  <c:v>3.4221845722257373E-2</c:v>
                </c:pt>
                <c:pt idx="105">
                  <c:v>3.5085412769152079E-2</c:v>
                </c:pt>
                <c:pt idx="106">
                  <c:v>3.6074810341989748E-2</c:v>
                </c:pt>
                <c:pt idx="107">
                  <c:v>3.6277119512849731E-2</c:v>
                </c:pt>
                <c:pt idx="108">
                  <c:v>3.6468941812776969E-2</c:v>
                </c:pt>
                <c:pt idx="109">
                  <c:v>3.5910750432722398E-2</c:v>
                </c:pt>
                <c:pt idx="110">
                  <c:v>3.5527842694818276E-2</c:v>
                </c:pt>
                <c:pt idx="111">
                  <c:v>3.5984395407189604E-2</c:v>
                </c:pt>
                <c:pt idx="112">
                  <c:v>3.6101465017982066E-2</c:v>
                </c:pt>
                <c:pt idx="113">
                  <c:v>3.6108519531338472E-2</c:v>
                </c:pt>
                <c:pt idx="114">
                  <c:v>3.5952230408002328E-2</c:v>
                </c:pt>
                <c:pt idx="115">
                  <c:v>3.634592445053713E-2</c:v>
                </c:pt>
                <c:pt idx="116">
                  <c:v>3.7720159972122164E-2</c:v>
                </c:pt>
                <c:pt idx="117">
                  <c:v>3.9192461821441975E-2</c:v>
                </c:pt>
                <c:pt idx="118">
                  <c:v>4.0070129949284987E-2</c:v>
                </c:pt>
                <c:pt idx="119">
                  <c:v>4.5646667824777429E-2</c:v>
                </c:pt>
                <c:pt idx="120">
                  <c:v>4.8308013678953515E-2</c:v>
                </c:pt>
                <c:pt idx="121">
                  <c:v>5.0623371429083103E-2</c:v>
                </c:pt>
                <c:pt idx="122">
                  <c:v>5.3625335163895067E-2</c:v>
                </c:pt>
                <c:pt idx="123">
                  <c:v>5.5819554468449419E-2</c:v>
                </c:pt>
                <c:pt idx="124">
                  <c:v>5.7200974565118072E-2</c:v>
                </c:pt>
                <c:pt idx="125">
                  <c:v>5.8491104741572521E-2</c:v>
                </c:pt>
                <c:pt idx="126">
                  <c:v>6.0038398885350085E-2</c:v>
                </c:pt>
                <c:pt idx="127">
                  <c:v>6.1417195059650813E-2</c:v>
                </c:pt>
                <c:pt idx="128">
                  <c:v>7.5907187426373909E-2</c:v>
                </c:pt>
                <c:pt idx="129">
                  <c:v>7.6916666640946402E-2</c:v>
                </c:pt>
                <c:pt idx="130">
                  <c:v>7.8646991249488415E-2</c:v>
                </c:pt>
                <c:pt idx="131">
                  <c:v>8.1231935010397646E-2</c:v>
                </c:pt>
                <c:pt idx="132">
                  <c:v>8.1891367831339074E-2</c:v>
                </c:pt>
                <c:pt idx="133">
                  <c:v>8.1783968687268907E-2</c:v>
                </c:pt>
              </c:numCache>
            </c:numRef>
          </c:val>
        </c:ser>
        <c:ser>
          <c:idx val="4"/>
          <c:order val="4"/>
          <c:tx>
            <c:strRef>
              <c:f>'Mtg Debt'!$AO$12</c:f>
              <c:strCache>
                <c:ptCount val="1"/>
                <c:pt idx="0">
                  <c:v>CMBS</c:v>
                </c:pt>
              </c:strCache>
            </c:strRef>
          </c:tx>
          <c:cat>
            <c:strRef>
              <c:f>'Mtg Debt'!$AJ$13:$AJ$146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Debt'!$AO$13:$AO$146</c:f>
              <c:numCache>
                <c:formatCode>0.0000</c:formatCode>
                <c:ptCount val="134"/>
                <c:pt idx="0">
                  <c:v>9.164985625109201E-3</c:v>
                </c:pt>
                <c:pt idx="1">
                  <c:v>1.0719527834000278E-2</c:v>
                </c:pt>
                <c:pt idx="2">
                  <c:v>1.1268047424726367E-2</c:v>
                </c:pt>
                <c:pt idx="3">
                  <c:v>1.2061955526507155E-2</c:v>
                </c:pt>
                <c:pt idx="4">
                  <c:v>1.2551541189700413E-2</c:v>
                </c:pt>
                <c:pt idx="5">
                  <c:v>1.3177208996271238E-2</c:v>
                </c:pt>
                <c:pt idx="6">
                  <c:v>1.3599490360875901E-2</c:v>
                </c:pt>
                <c:pt idx="7">
                  <c:v>1.4200418696060839E-2</c:v>
                </c:pt>
                <c:pt idx="8">
                  <c:v>1.4167622637745151E-2</c:v>
                </c:pt>
                <c:pt idx="9">
                  <c:v>1.4506600012394389E-2</c:v>
                </c:pt>
                <c:pt idx="10">
                  <c:v>1.4801053737570617E-2</c:v>
                </c:pt>
                <c:pt idx="11">
                  <c:v>1.4849824441081532E-2</c:v>
                </c:pt>
                <c:pt idx="12">
                  <c:v>1.4852026568868344E-2</c:v>
                </c:pt>
                <c:pt idx="13">
                  <c:v>1.464406491470027E-2</c:v>
                </c:pt>
                <c:pt idx="14">
                  <c:v>1.4654187386915148E-2</c:v>
                </c:pt>
                <c:pt idx="15">
                  <c:v>7.3021596566989625E-3</c:v>
                </c:pt>
                <c:pt idx="16">
                  <c:v>7.2558238702613385E-3</c:v>
                </c:pt>
                <c:pt idx="17">
                  <c:v>7.3315216328764983E-3</c:v>
                </c:pt>
                <c:pt idx="18">
                  <c:v>7.4201217496988239E-3</c:v>
                </c:pt>
                <c:pt idx="19">
                  <c:v>7.4803248074165468E-3</c:v>
                </c:pt>
                <c:pt idx="20">
                  <c:v>7.8686530860443901E-3</c:v>
                </c:pt>
                <c:pt idx="21">
                  <c:v>8.1314973697394783E-3</c:v>
                </c:pt>
                <c:pt idx="22">
                  <c:v>8.6945195834332214E-3</c:v>
                </c:pt>
                <c:pt idx="23">
                  <c:v>8.7532438759073319E-3</c:v>
                </c:pt>
                <c:pt idx="24">
                  <c:v>8.6017658541329457E-3</c:v>
                </c:pt>
                <c:pt idx="25">
                  <c:v>8.391700915413176E-3</c:v>
                </c:pt>
                <c:pt idx="26">
                  <c:v>8.7020072672280291E-3</c:v>
                </c:pt>
                <c:pt idx="27">
                  <c:v>8.3854702504243643E-3</c:v>
                </c:pt>
                <c:pt idx="28">
                  <c:v>9.5854991893901172E-3</c:v>
                </c:pt>
                <c:pt idx="29">
                  <c:v>9.8569852555149776E-3</c:v>
                </c:pt>
                <c:pt idx="30">
                  <c:v>9.7742263872038371E-3</c:v>
                </c:pt>
                <c:pt idx="31">
                  <c:v>1.0115359508598458E-2</c:v>
                </c:pt>
                <c:pt idx="32">
                  <c:v>1.2433443473387165E-2</c:v>
                </c:pt>
                <c:pt idx="33">
                  <c:v>1.294927448724712E-2</c:v>
                </c:pt>
                <c:pt idx="34">
                  <c:v>1.3986922765601156E-2</c:v>
                </c:pt>
                <c:pt idx="35">
                  <c:v>1.5781535437141874E-2</c:v>
                </c:pt>
                <c:pt idx="36">
                  <c:v>1.7631945841025513E-2</c:v>
                </c:pt>
                <c:pt idx="37">
                  <c:v>1.9392676306339819E-2</c:v>
                </c:pt>
                <c:pt idx="38">
                  <c:v>2.0363672612301417E-2</c:v>
                </c:pt>
                <c:pt idx="39">
                  <c:v>2.1098929251652111E-2</c:v>
                </c:pt>
                <c:pt idx="40">
                  <c:v>2.2268888194590275E-2</c:v>
                </c:pt>
                <c:pt idx="41">
                  <c:v>2.2915099541135603E-2</c:v>
                </c:pt>
                <c:pt idx="42">
                  <c:v>2.4567875430044309E-2</c:v>
                </c:pt>
                <c:pt idx="43">
                  <c:v>2.6175645452876629E-2</c:v>
                </c:pt>
                <c:pt idx="44">
                  <c:v>2.7418098177875803E-2</c:v>
                </c:pt>
                <c:pt idx="45">
                  <c:v>2.9286040361719889E-2</c:v>
                </c:pt>
                <c:pt idx="46">
                  <c:v>3.0921406873265375E-2</c:v>
                </c:pt>
                <c:pt idx="47">
                  <c:v>3.2195183807212618E-2</c:v>
                </c:pt>
                <c:pt idx="48">
                  <c:v>3.3706753621389002E-2</c:v>
                </c:pt>
                <c:pt idx="49">
                  <c:v>3.3983336062144119E-2</c:v>
                </c:pt>
                <c:pt idx="50">
                  <c:v>3.3805373393625854E-2</c:v>
                </c:pt>
                <c:pt idx="51">
                  <c:v>3.5917676502651305E-2</c:v>
                </c:pt>
                <c:pt idx="52">
                  <c:v>3.457315281351462E-2</c:v>
                </c:pt>
                <c:pt idx="53">
                  <c:v>3.5419844088744545E-2</c:v>
                </c:pt>
                <c:pt idx="54">
                  <c:v>3.6192152077719968E-2</c:v>
                </c:pt>
                <c:pt idx="55">
                  <c:v>3.8960981797080699E-2</c:v>
                </c:pt>
                <c:pt idx="56">
                  <c:v>4.0876995955376721E-2</c:v>
                </c:pt>
                <c:pt idx="57">
                  <c:v>4.3706266308308317E-2</c:v>
                </c:pt>
                <c:pt idx="58">
                  <c:v>4.7163426133013643E-2</c:v>
                </c:pt>
                <c:pt idx="59">
                  <c:v>4.7886982750330723E-2</c:v>
                </c:pt>
                <c:pt idx="60">
                  <c:v>4.9914567218816749E-2</c:v>
                </c:pt>
                <c:pt idx="61">
                  <c:v>5.265334596530525E-2</c:v>
                </c:pt>
                <c:pt idx="62">
                  <c:v>5.3426545259749485E-2</c:v>
                </c:pt>
                <c:pt idx="63">
                  <c:v>5.8579213167952851E-2</c:v>
                </c:pt>
                <c:pt idx="64">
                  <c:v>5.8883156047757249E-2</c:v>
                </c:pt>
                <c:pt idx="65">
                  <c:v>6.0449521683283505E-2</c:v>
                </c:pt>
                <c:pt idx="66">
                  <c:v>6.2865279721096443E-2</c:v>
                </c:pt>
                <c:pt idx="67">
                  <c:v>6.467564612183628E-2</c:v>
                </c:pt>
                <c:pt idx="68">
                  <c:v>6.3835016868499031E-2</c:v>
                </c:pt>
                <c:pt idx="69">
                  <c:v>6.5719760354023465E-2</c:v>
                </c:pt>
                <c:pt idx="70">
                  <c:v>6.7592548505300221E-2</c:v>
                </c:pt>
                <c:pt idx="71">
                  <c:v>7.4060587178283788E-2</c:v>
                </c:pt>
                <c:pt idx="72">
                  <c:v>7.6729279984568924E-2</c:v>
                </c:pt>
                <c:pt idx="73">
                  <c:v>7.9348232812872066E-2</c:v>
                </c:pt>
                <c:pt idx="74">
                  <c:v>8.2415558941080241E-2</c:v>
                </c:pt>
                <c:pt idx="75">
                  <c:v>9.0252717898691825E-2</c:v>
                </c:pt>
                <c:pt idx="76">
                  <c:v>9.2186811461814441E-2</c:v>
                </c:pt>
                <c:pt idx="77">
                  <c:v>9.586779925071405E-2</c:v>
                </c:pt>
                <c:pt idx="78">
                  <c:v>9.9413717711412039E-2</c:v>
                </c:pt>
                <c:pt idx="79">
                  <c:v>0.10980168761348667</c:v>
                </c:pt>
                <c:pt idx="80">
                  <c:v>0.121701174586412</c:v>
                </c:pt>
                <c:pt idx="81">
                  <c:v>0.13635664373914588</c:v>
                </c:pt>
                <c:pt idx="82">
                  <c:v>0.14278525977996637</c:v>
                </c:pt>
                <c:pt idx="83">
                  <c:v>0.15561974204830603</c:v>
                </c:pt>
                <c:pt idx="84">
                  <c:v>0.163032459106392</c:v>
                </c:pt>
                <c:pt idx="85">
                  <c:v>0.16685071925311995</c:v>
                </c:pt>
                <c:pt idx="86">
                  <c:v>0.16734597774429119</c:v>
                </c:pt>
                <c:pt idx="87">
                  <c:v>0.17009186874610666</c:v>
                </c:pt>
                <c:pt idx="88">
                  <c:v>0.17106842366811179</c:v>
                </c:pt>
                <c:pt idx="89">
                  <c:v>0.17316635680781273</c:v>
                </c:pt>
                <c:pt idx="90">
                  <c:v>0.17558297240505466</c:v>
                </c:pt>
                <c:pt idx="91">
                  <c:v>0.1824992556212601</c:v>
                </c:pt>
                <c:pt idx="92">
                  <c:v>0.18460750760931849</c:v>
                </c:pt>
                <c:pt idx="93">
                  <c:v>0.19010855474352004</c:v>
                </c:pt>
                <c:pt idx="94">
                  <c:v>0.19341912910106165</c:v>
                </c:pt>
                <c:pt idx="95">
                  <c:v>0.20045927776091879</c:v>
                </c:pt>
                <c:pt idx="96">
                  <c:v>0.20165916339477957</c:v>
                </c:pt>
                <c:pt idx="97">
                  <c:v>0.202786580208627</c:v>
                </c:pt>
                <c:pt idx="98">
                  <c:v>0.20457194674671988</c:v>
                </c:pt>
                <c:pt idx="99">
                  <c:v>0.20889005953945575</c:v>
                </c:pt>
                <c:pt idx="100">
                  <c:v>0.21003607681115771</c:v>
                </c:pt>
                <c:pt idx="101">
                  <c:v>0.21413537806317423</c:v>
                </c:pt>
                <c:pt idx="102">
                  <c:v>0.21822209941975837</c:v>
                </c:pt>
                <c:pt idx="103">
                  <c:v>0.2199357198076852</c:v>
                </c:pt>
                <c:pt idx="104">
                  <c:v>0.2171393668193842</c:v>
                </c:pt>
                <c:pt idx="105">
                  <c:v>0.22094709197987314</c:v>
                </c:pt>
                <c:pt idx="106">
                  <c:v>0.21922203374690591</c:v>
                </c:pt>
                <c:pt idx="107">
                  <c:v>0.22016270607749877</c:v>
                </c:pt>
                <c:pt idx="108">
                  <c:v>0.22221596226363161</c:v>
                </c:pt>
                <c:pt idx="109">
                  <c:v>0.22586650732815483</c:v>
                </c:pt>
                <c:pt idx="110">
                  <c:v>0.22611652832621484</c:v>
                </c:pt>
                <c:pt idx="111">
                  <c:v>0.2352897912858615</c:v>
                </c:pt>
                <c:pt idx="112">
                  <c:v>0.23685038956458443</c:v>
                </c:pt>
                <c:pt idx="113">
                  <c:v>0.23784017376451053</c:v>
                </c:pt>
                <c:pt idx="114">
                  <c:v>0.23948202246392772</c:v>
                </c:pt>
                <c:pt idx="115">
                  <c:v>0.24423285621344762</c:v>
                </c:pt>
                <c:pt idx="116">
                  <c:v>0.25095575817606292</c:v>
                </c:pt>
                <c:pt idx="117">
                  <c:v>0.25684906211026587</c:v>
                </c:pt>
                <c:pt idx="118">
                  <c:v>0.26444596959130862</c:v>
                </c:pt>
                <c:pt idx="119">
                  <c:v>0.26141877635500504</c:v>
                </c:pt>
                <c:pt idx="120">
                  <c:v>0.25414301623169888</c:v>
                </c:pt>
                <c:pt idx="121">
                  <c:v>0.24826240997155505</c:v>
                </c:pt>
                <c:pt idx="122">
                  <c:v>0.24198463204347406</c:v>
                </c:pt>
                <c:pt idx="123">
                  <c:v>0.23793389960293038</c:v>
                </c:pt>
                <c:pt idx="124">
                  <c:v>0.23590303528969192</c:v>
                </c:pt>
                <c:pt idx="125">
                  <c:v>0.23512497657441933</c:v>
                </c:pt>
                <c:pt idx="126">
                  <c:v>0.23506558060054958</c:v>
                </c:pt>
                <c:pt idx="127">
                  <c:v>0.2333290260540313</c:v>
                </c:pt>
                <c:pt idx="128">
                  <c:v>0.2176857657493331</c:v>
                </c:pt>
                <c:pt idx="129">
                  <c:v>0.2181159986135747</c:v>
                </c:pt>
                <c:pt idx="130">
                  <c:v>0.21766804081083321</c:v>
                </c:pt>
                <c:pt idx="131">
                  <c:v>0.21821299055296839</c:v>
                </c:pt>
                <c:pt idx="132">
                  <c:v>0.22042278323190037</c:v>
                </c:pt>
                <c:pt idx="133">
                  <c:v>0.2228033605520425</c:v>
                </c:pt>
              </c:numCache>
            </c:numRef>
          </c:val>
        </c:ser>
        <c:ser>
          <c:idx val="5"/>
          <c:order val="5"/>
          <c:tx>
            <c:strRef>
              <c:f>'Mtg Debt'!$AP$12</c:f>
              <c:strCache>
                <c:ptCount val="1"/>
                <c:pt idx="0">
                  <c:v>Finance Cos</c:v>
                </c:pt>
              </c:strCache>
            </c:strRef>
          </c:tx>
          <c:cat>
            <c:strRef>
              <c:f>'Mtg Debt'!$AJ$13:$AJ$146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Debt'!$AP$13:$AP$146</c:f>
              <c:numCache>
                <c:formatCode>0.0000</c:formatCode>
                <c:ptCount val="134"/>
                <c:pt idx="0">
                  <c:v>2.0398049462331432E-2</c:v>
                </c:pt>
                <c:pt idx="1">
                  <c:v>1.9551009687437233E-2</c:v>
                </c:pt>
                <c:pt idx="2">
                  <c:v>1.9302864967411335E-2</c:v>
                </c:pt>
                <c:pt idx="3">
                  <c:v>1.8568404565701888E-2</c:v>
                </c:pt>
                <c:pt idx="4">
                  <c:v>1.8753784492950031E-2</c:v>
                </c:pt>
                <c:pt idx="5">
                  <c:v>1.8846277143194586E-2</c:v>
                </c:pt>
                <c:pt idx="6">
                  <c:v>1.9401283393802853E-2</c:v>
                </c:pt>
                <c:pt idx="7">
                  <c:v>1.8534243356404342E-2</c:v>
                </c:pt>
                <c:pt idx="8">
                  <c:v>1.8105260947290775E-2</c:v>
                </c:pt>
                <c:pt idx="9">
                  <c:v>1.8002850709578796E-2</c:v>
                </c:pt>
                <c:pt idx="10">
                  <c:v>1.8493703461192917E-2</c:v>
                </c:pt>
                <c:pt idx="11">
                  <c:v>1.8927562377462858E-2</c:v>
                </c:pt>
                <c:pt idx="12">
                  <c:v>1.9360373694584394E-2</c:v>
                </c:pt>
                <c:pt idx="13">
                  <c:v>1.9674198484819858E-2</c:v>
                </c:pt>
                <c:pt idx="14">
                  <c:v>1.949829984757254E-2</c:v>
                </c:pt>
                <c:pt idx="15">
                  <c:v>1.9766502812960201E-2</c:v>
                </c:pt>
                <c:pt idx="16">
                  <c:v>2.0159508194172688E-2</c:v>
                </c:pt>
                <c:pt idx="17">
                  <c:v>2.0347959447453084E-2</c:v>
                </c:pt>
                <c:pt idx="18">
                  <c:v>2.072943208349769E-2</c:v>
                </c:pt>
                <c:pt idx="19">
                  <c:v>2.0171240871044119E-2</c:v>
                </c:pt>
                <c:pt idx="20">
                  <c:v>1.9404074186682881E-2</c:v>
                </c:pt>
                <c:pt idx="21">
                  <c:v>1.9449054358717435E-2</c:v>
                </c:pt>
                <c:pt idx="22">
                  <c:v>1.9418263776547449E-2</c:v>
                </c:pt>
                <c:pt idx="23">
                  <c:v>1.912638267656764E-2</c:v>
                </c:pt>
                <c:pt idx="24">
                  <c:v>1.9367432425861218E-2</c:v>
                </c:pt>
                <c:pt idx="25">
                  <c:v>1.9523852839269322E-2</c:v>
                </c:pt>
                <c:pt idx="26">
                  <c:v>1.9629741534090639E-2</c:v>
                </c:pt>
                <c:pt idx="27">
                  <c:v>1.9094496864186686E-2</c:v>
                </c:pt>
                <c:pt idx="28">
                  <c:v>1.9738276013411639E-2</c:v>
                </c:pt>
                <c:pt idx="29">
                  <c:v>1.955575244914368E-2</c:v>
                </c:pt>
                <c:pt idx="30">
                  <c:v>1.9473148419305805E-2</c:v>
                </c:pt>
                <c:pt idx="31">
                  <c:v>2.020262822776547E-2</c:v>
                </c:pt>
                <c:pt idx="32">
                  <c:v>2.0024634875945805E-2</c:v>
                </c:pt>
                <c:pt idx="33">
                  <c:v>2.103891646592982E-2</c:v>
                </c:pt>
                <c:pt idx="34">
                  <c:v>2.2018171489252683E-2</c:v>
                </c:pt>
                <c:pt idx="35">
                  <c:v>2.1821734495099023E-2</c:v>
                </c:pt>
                <c:pt idx="36">
                  <c:v>2.1293687252711E-2</c:v>
                </c:pt>
                <c:pt idx="37">
                  <c:v>2.1929354935208725E-2</c:v>
                </c:pt>
                <c:pt idx="38">
                  <c:v>2.2164482651763212E-2</c:v>
                </c:pt>
                <c:pt idx="39">
                  <c:v>2.2462826196060975E-2</c:v>
                </c:pt>
                <c:pt idx="40">
                  <c:v>2.3098631947183226E-2</c:v>
                </c:pt>
                <c:pt idx="41">
                  <c:v>2.3262587135527191E-2</c:v>
                </c:pt>
                <c:pt idx="42">
                  <c:v>2.3893276697418198E-2</c:v>
                </c:pt>
                <c:pt idx="43">
                  <c:v>2.3453801211182245E-2</c:v>
                </c:pt>
                <c:pt idx="44">
                  <c:v>2.376270322237356E-2</c:v>
                </c:pt>
                <c:pt idx="45">
                  <c:v>2.455304448070348E-2</c:v>
                </c:pt>
                <c:pt idx="46">
                  <c:v>2.5440969585052601E-2</c:v>
                </c:pt>
                <c:pt idx="47">
                  <c:v>2.5587000487922763E-2</c:v>
                </c:pt>
                <c:pt idx="48">
                  <c:v>2.7545464083437613E-2</c:v>
                </c:pt>
                <c:pt idx="49">
                  <c:v>2.9070930888318872E-2</c:v>
                </c:pt>
                <c:pt idx="50">
                  <c:v>3.0058791993068924E-2</c:v>
                </c:pt>
                <c:pt idx="51">
                  <c:v>3.0638741393776876E-2</c:v>
                </c:pt>
                <c:pt idx="52">
                  <c:v>2.9907255434587846E-2</c:v>
                </c:pt>
                <c:pt idx="53">
                  <c:v>2.9729392630095518E-2</c:v>
                </c:pt>
                <c:pt idx="54">
                  <c:v>3.0284960629006784E-2</c:v>
                </c:pt>
                <c:pt idx="55">
                  <c:v>3.0384966103821128E-2</c:v>
                </c:pt>
                <c:pt idx="56">
                  <c:v>3.0908039012451999E-2</c:v>
                </c:pt>
                <c:pt idx="57">
                  <c:v>3.1705235710908844E-2</c:v>
                </c:pt>
                <c:pt idx="58">
                  <c:v>3.302123849464856E-2</c:v>
                </c:pt>
                <c:pt idx="59">
                  <c:v>3.3602133633420683E-2</c:v>
                </c:pt>
                <c:pt idx="60">
                  <c:v>3.3732943577277019E-2</c:v>
                </c:pt>
                <c:pt idx="61">
                  <c:v>3.3540017984368523E-2</c:v>
                </c:pt>
                <c:pt idx="62">
                  <c:v>3.3473350693935339E-2</c:v>
                </c:pt>
                <c:pt idx="63">
                  <c:v>3.3707392462517423E-2</c:v>
                </c:pt>
                <c:pt idx="64">
                  <c:v>3.3902794066158301E-2</c:v>
                </c:pt>
                <c:pt idx="65">
                  <c:v>3.4277176101986898E-2</c:v>
                </c:pt>
                <c:pt idx="66">
                  <c:v>3.5178732240334167E-2</c:v>
                </c:pt>
                <c:pt idx="67">
                  <c:v>3.5922394551871052E-2</c:v>
                </c:pt>
                <c:pt idx="68">
                  <c:v>3.6521377697380321E-2</c:v>
                </c:pt>
                <c:pt idx="69">
                  <c:v>3.7215579888208269E-2</c:v>
                </c:pt>
                <c:pt idx="70">
                  <c:v>3.8221911611567919E-2</c:v>
                </c:pt>
                <c:pt idx="71">
                  <c:v>3.8691772578303835E-2</c:v>
                </c:pt>
                <c:pt idx="72">
                  <c:v>3.9103225863594361E-2</c:v>
                </c:pt>
                <c:pt idx="73">
                  <c:v>4.1414332852234677E-2</c:v>
                </c:pt>
                <c:pt idx="74">
                  <c:v>3.9752133074379463E-2</c:v>
                </c:pt>
                <c:pt idx="75">
                  <c:v>3.789053717795806E-2</c:v>
                </c:pt>
                <c:pt idx="76">
                  <c:v>3.789430483766338E-2</c:v>
                </c:pt>
                <c:pt idx="77">
                  <c:v>3.7378982899959196E-2</c:v>
                </c:pt>
                <c:pt idx="78">
                  <c:v>3.6300652629794587E-2</c:v>
                </c:pt>
                <c:pt idx="79">
                  <c:v>3.4948552711218717E-2</c:v>
                </c:pt>
                <c:pt idx="80">
                  <c:v>3.3681501400481866E-2</c:v>
                </c:pt>
                <c:pt idx="81">
                  <c:v>3.2490530432523347E-2</c:v>
                </c:pt>
                <c:pt idx="82">
                  <c:v>3.3903938978408182E-2</c:v>
                </c:pt>
                <c:pt idx="83">
                  <c:v>3.3474573894031912E-2</c:v>
                </c:pt>
                <c:pt idx="84">
                  <c:v>3.3702134827254919E-2</c:v>
                </c:pt>
                <c:pt idx="85">
                  <c:v>3.4079832333047538E-2</c:v>
                </c:pt>
                <c:pt idx="86">
                  <c:v>3.3586414744407093E-2</c:v>
                </c:pt>
                <c:pt idx="87">
                  <c:v>3.3775233039076487E-2</c:v>
                </c:pt>
                <c:pt idx="88">
                  <c:v>3.2801549085799478E-2</c:v>
                </c:pt>
                <c:pt idx="89">
                  <c:v>3.2556549240845806E-2</c:v>
                </c:pt>
                <c:pt idx="90">
                  <c:v>3.2823923839105124E-2</c:v>
                </c:pt>
                <c:pt idx="91">
                  <c:v>3.2655335034465535E-2</c:v>
                </c:pt>
                <c:pt idx="92">
                  <c:v>3.2121105000732786E-2</c:v>
                </c:pt>
                <c:pt idx="93">
                  <c:v>3.1109555916885391E-2</c:v>
                </c:pt>
                <c:pt idx="94">
                  <c:v>3.0205262779495291E-2</c:v>
                </c:pt>
                <c:pt idx="95">
                  <c:v>2.8296645579962185E-2</c:v>
                </c:pt>
                <c:pt idx="96">
                  <c:v>2.5132698529665751E-2</c:v>
                </c:pt>
                <c:pt idx="97">
                  <c:v>2.540231181279955E-2</c:v>
                </c:pt>
                <c:pt idx="98">
                  <c:v>2.4834643565635129E-2</c:v>
                </c:pt>
                <c:pt idx="99">
                  <c:v>2.4223830787258309E-2</c:v>
                </c:pt>
                <c:pt idx="100">
                  <c:v>2.3815255337289551E-2</c:v>
                </c:pt>
                <c:pt idx="101">
                  <c:v>2.3377724770339312E-2</c:v>
                </c:pt>
                <c:pt idx="102">
                  <c:v>2.346537389163799E-2</c:v>
                </c:pt>
                <c:pt idx="103">
                  <c:v>2.4320248163214438E-2</c:v>
                </c:pt>
                <c:pt idx="104">
                  <c:v>2.3596097698564557E-2</c:v>
                </c:pt>
                <c:pt idx="105">
                  <c:v>2.2490101261435871E-2</c:v>
                </c:pt>
                <c:pt idx="106">
                  <c:v>2.2725407485296431E-2</c:v>
                </c:pt>
                <c:pt idx="107">
                  <c:v>2.3738455920204505E-2</c:v>
                </c:pt>
                <c:pt idx="108">
                  <c:v>2.2774971787178994E-2</c:v>
                </c:pt>
                <c:pt idx="109">
                  <c:v>2.1773624309456723E-2</c:v>
                </c:pt>
                <c:pt idx="110">
                  <c:v>2.082883391087114E-2</c:v>
                </c:pt>
                <c:pt idx="111">
                  <c:v>1.9960191101294371E-2</c:v>
                </c:pt>
                <c:pt idx="112">
                  <c:v>1.9776710923004478E-2</c:v>
                </c:pt>
                <c:pt idx="113">
                  <c:v>1.9951795398571982E-2</c:v>
                </c:pt>
                <c:pt idx="114">
                  <c:v>1.9644925013675856E-2</c:v>
                </c:pt>
                <c:pt idx="115">
                  <c:v>1.9400659969464513E-2</c:v>
                </c:pt>
                <c:pt idx="116">
                  <c:v>1.7790085064003085E-2</c:v>
                </c:pt>
                <c:pt idx="117">
                  <c:v>1.7466327133917044E-2</c:v>
                </c:pt>
                <c:pt idx="118">
                  <c:v>1.8157536525221639E-2</c:v>
                </c:pt>
                <c:pt idx="119">
                  <c:v>1.8273009569250799E-2</c:v>
                </c:pt>
                <c:pt idx="120">
                  <c:v>2.057970829840941E-2</c:v>
                </c:pt>
                <c:pt idx="121">
                  <c:v>2.1226864219345557E-2</c:v>
                </c:pt>
                <c:pt idx="122">
                  <c:v>2.1721047730180409E-2</c:v>
                </c:pt>
                <c:pt idx="123">
                  <c:v>2.126578013513105E-2</c:v>
                </c:pt>
                <c:pt idx="124">
                  <c:v>2.1069410034804639E-2</c:v>
                </c:pt>
                <c:pt idx="125">
                  <c:v>2.0792809771360457E-2</c:v>
                </c:pt>
                <c:pt idx="126">
                  <c:v>2.0838477185248748E-2</c:v>
                </c:pt>
                <c:pt idx="127">
                  <c:v>2.0944195690717312E-2</c:v>
                </c:pt>
                <c:pt idx="128">
                  <c:v>2.1245962440244116E-2</c:v>
                </c:pt>
                <c:pt idx="129">
                  <c:v>2.0909651797985609E-2</c:v>
                </c:pt>
                <c:pt idx="130">
                  <c:v>2.0641107549704992E-2</c:v>
                </c:pt>
                <c:pt idx="131">
                  <c:v>2.0148502358851759E-2</c:v>
                </c:pt>
                <c:pt idx="132">
                  <c:v>1.9504417333956435E-2</c:v>
                </c:pt>
                <c:pt idx="133">
                  <c:v>1.8657420560615579E-2</c:v>
                </c:pt>
              </c:numCache>
            </c:numRef>
          </c:val>
        </c:ser>
        <c:ser>
          <c:idx val="6"/>
          <c:order val="6"/>
          <c:tx>
            <c:strRef>
              <c:f>'Mtg Debt'!$AQ$12</c:f>
              <c:strCache>
                <c:ptCount val="1"/>
                <c:pt idx="0">
                  <c:v>REITs</c:v>
                </c:pt>
              </c:strCache>
            </c:strRef>
          </c:tx>
          <c:cat>
            <c:strRef>
              <c:f>'Mtg Debt'!$AJ$13:$AJ$146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Debt'!$AQ$13:$AQ$146</c:f>
              <c:numCache>
                <c:formatCode>0.0000</c:formatCode>
                <c:ptCount val="134"/>
                <c:pt idx="0">
                  <c:v>9.1491017678733098E-3</c:v>
                </c:pt>
                <c:pt idx="1">
                  <c:v>8.6800673639973423E-3</c:v>
                </c:pt>
                <c:pt idx="2">
                  <c:v>8.1765729572893953E-3</c:v>
                </c:pt>
                <c:pt idx="3">
                  <c:v>7.8577884550274837E-3</c:v>
                </c:pt>
                <c:pt idx="4">
                  <c:v>7.655488596061244E-3</c:v>
                </c:pt>
                <c:pt idx="5">
                  <c:v>7.4237797162091486E-3</c:v>
                </c:pt>
                <c:pt idx="6">
                  <c:v>7.177053115661287E-3</c:v>
                </c:pt>
                <c:pt idx="7">
                  <c:v>6.9693668290182007E-3</c:v>
                </c:pt>
                <c:pt idx="8">
                  <c:v>6.7307364171166513E-3</c:v>
                </c:pt>
                <c:pt idx="9">
                  <c:v>6.5044723088681861E-3</c:v>
                </c:pt>
                <c:pt idx="10">
                  <c:v>6.2787734819529676E-3</c:v>
                </c:pt>
                <c:pt idx="11">
                  <c:v>6.0358473171665062E-3</c:v>
                </c:pt>
                <c:pt idx="12">
                  <c:v>5.8523449480993245E-3</c:v>
                </c:pt>
                <c:pt idx="13">
                  <c:v>5.6394173546692869E-3</c:v>
                </c:pt>
                <c:pt idx="14">
                  <c:v>5.4418672018870656E-3</c:v>
                </c:pt>
                <c:pt idx="15">
                  <c:v>5.3092220304437627E-3</c:v>
                </c:pt>
                <c:pt idx="16">
                  <c:v>5.3080560299738596E-3</c:v>
                </c:pt>
                <c:pt idx="17">
                  <c:v>5.2852124837891911E-3</c:v>
                </c:pt>
                <c:pt idx="18">
                  <c:v>5.2793739805328411E-3</c:v>
                </c:pt>
                <c:pt idx="19">
                  <c:v>5.2522759862607127E-3</c:v>
                </c:pt>
                <c:pt idx="20">
                  <c:v>5.0734772473902913E-3</c:v>
                </c:pt>
                <c:pt idx="21">
                  <c:v>4.8651991482965935E-3</c:v>
                </c:pt>
                <c:pt idx="22">
                  <c:v>4.6606098244673525E-3</c:v>
                </c:pt>
                <c:pt idx="23">
                  <c:v>4.4528950173702859E-3</c:v>
                </c:pt>
                <c:pt idx="24">
                  <c:v>4.6334567532458513E-3</c:v>
                </c:pt>
                <c:pt idx="25">
                  <c:v>4.7697409223594013E-3</c:v>
                </c:pt>
                <c:pt idx="26">
                  <c:v>4.9038761185978708E-3</c:v>
                </c:pt>
                <c:pt idx="27">
                  <c:v>4.9571228627916415E-3</c:v>
                </c:pt>
                <c:pt idx="28">
                  <c:v>5.0084643794430532E-3</c:v>
                </c:pt>
                <c:pt idx="29">
                  <c:v>5.015512561794941E-3</c:v>
                </c:pt>
                <c:pt idx="30">
                  <c:v>5.0593370427700849E-3</c:v>
                </c:pt>
                <c:pt idx="31">
                  <c:v>7.497565464915942E-3</c:v>
                </c:pt>
                <c:pt idx="32">
                  <c:v>7.5937982677380883E-3</c:v>
                </c:pt>
                <c:pt idx="33">
                  <c:v>7.7807508723313655E-3</c:v>
                </c:pt>
                <c:pt idx="34">
                  <c:v>7.697077486883779E-3</c:v>
                </c:pt>
                <c:pt idx="35">
                  <c:v>6.6689407544662646E-3</c:v>
                </c:pt>
                <c:pt idx="36">
                  <c:v>6.5970095966774297E-3</c:v>
                </c:pt>
                <c:pt idx="37">
                  <c:v>6.4167592992232115E-3</c:v>
                </c:pt>
                <c:pt idx="38">
                  <c:v>6.667981337453598E-3</c:v>
                </c:pt>
                <c:pt idx="39">
                  <c:v>6.950729616617914E-3</c:v>
                </c:pt>
                <c:pt idx="40">
                  <c:v>7.0753581471104943E-3</c:v>
                </c:pt>
                <c:pt idx="41">
                  <c:v>6.9748593729757093E-3</c:v>
                </c:pt>
                <c:pt idx="42">
                  <c:v>7.3898774528499073E-3</c:v>
                </c:pt>
                <c:pt idx="43">
                  <c:v>7.9319846492598069E-3</c:v>
                </c:pt>
                <c:pt idx="44">
                  <c:v>7.5305203072685758E-3</c:v>
                </c:pt>
                <c:pt idx="45">
                  <c:v>7.3884407811398061E-3</c:v>
                </c:pt>
                <c:pt idx="46">
                  <c:v>7.1820637016140592E-3</c:v>
                </c:pt>
                <c:pt idx="47">
                  <c:v>7.3041394411584443E-3</c:v>
                </c:pt>
                <c:pt idx="48">
                  <c:v>7.148206758522394E-3</c:v>
                </c:pt>
                <c:pt idx="49">
                  <c:v>7.1376594080299807E-3</c:v>
                </c:pt>
                <c:pt idx="50">
                  <c:v>7.0803746943336647E-3</c:v>
                </c:pt>
                <c:pt idx="51">
                  <c:v>6.5860242974802048E-3</c:v>
                </c:pt>
                <c:pt idx="52">
                  <c:v>6.3125792880026951E-3</c:v>
                </c:pt>
                <c:pt idx="53">
                  <c:v>6.2345601470118741E-3</c:v>
                </c:pt>
                <c:pt idx="54">
                  <c:v>6.225211662640528E-3</c:v>
                </c:pt>
                <c:pt idx="55">
                  <c:v>6.0779102259280651E-3</c:v>
                </c:pt>
                <c:pt idx="56">
                  <c:v>5.9953568582887416E-3</c:v>
                </c:pt>
                <c:pt idx="57">
                  <c:v>6.4832113743326014E-3</c:v>
                </c:pt>
                <c:pt idx="58">
                  <c:v>6.2261917466487748E-3</c:v>
                </c:pt>
                <c:pt idx="59">
                  <c:v>6.7024323212028468E-3</c:v>
                </c:pt>
                <c:pt idx="60">
                  <c:v>6.5664220232016833E-3</c:v>
                </c:pt>
                <c:pt idx="61">
                  <c:v>6.4775714704886928E-3</c:v>
                </c:pt>
                <c:pt idx="62">
                  <c:v>6.4602751725332834E-3</c:v>
                </c:pt>
                <c:pt idx="63">
                  <c:v>6.3364845350889175E-3</c:v>
                </c:pt>
                <c:pt idx="64">
                  <c:v>7.4097779775298932E-3</c:v>
                </c:pt>
                <c:pt idx="65">
                  <c:v>8.1164583973618344E-3</c:v>
                </c:pt>
                <c:pt idx="66">
                  <c:v>8.5162386475631565E-3</c:v>
                </c:pt>
                <c:pt idx="67">
                  <c:v>8.3318485060485097E-3</c:v>
                </c:pt>
                <c:pt idx="68">
                  <c:v>8.0206606593575692E-3</c:v>
                </c:pt>
                <c:pt idx="69">
                  <c:v>7.9592685432208782E-3</c:v>
                </c:pt>
                <c:pt idx="70">
                  <c:v>7.7398100967366688E-3</c:v>
                </c:pt>
                <c:pt idx="71">
                  <c:v>7.1400434792530934E-3</c:v>
                </c:pt>
                <c:pt idx="72">
                  <c:v>6.273797374551116E-3</c:v>
                </c:pt>
                <c:pt idx="73">
                  <c:v>5.6915428688058545E-3</c:v>
                </c:pt>
                <c:pt idx="74">
                  <c:v>5.3089420493795574E-3</c:v>
                </c:pt>
                <c:pt idx="75">
                  <c:v>5.5567834102436108E-3</c:v>
                </c:pt>
                <c:pt idx="76">
                  <c:v>5.9546437142905771E-3</c:v>
                </c:pt>
                <c:pt idx="77">
                  <c:v>6.6183834711970027E-3</c:v>
                </c:pt>
                <c:pt idx="78">
                  <c:v>6.9947405019626287E-3</c:v>
                </c:pt>
                <c:pt idx="79">
                  <c:v>7.9520774735642816E-3</c:v>
                </c:pt>
                <c:pt idx="80">
                  <c:v>8.855731135456844E-3</c:v>
                </c:pt>
                <c:pt idx="81">
                  <c:v>9.170438540114045E-3</c:v>
                </c:pt>
                <c:pt idx="82">
                  <c:v>9.7437273089284737E-3</c:v>
                </c:pt>
                <c:pt idx="83">
                  <c:v>9.2229792274592815E-3</c:v>
                </c:pt>
                <c:pt idx="84">
                  <c:v>9.4170711317953255E-3</c:v>
                </c:pt>
                <c:pt idx="85">
                  <c:v>9.0867867009621801E-3</c:v>
                </c:pt>
                <c:pt idx="86">
                  <c:v>8.475570882114293E-3</c:v>
                </c:pt>
                <c:pt idx="87">
                  <c:v>8.6130456986682688E-3</c:v>
                </c:pt>
                <c:pt idx="88">
                  <c:v>8.1121373614133699E-3</c:v>
                </c:pt>
                <c:pt idx="89">
                  <c:v>7.8112478763983717E-3</c:v>
                </c:pt>
                <c:pt idx="90">
                  <c:v>7.0653186181278251E-3</c:v>
                </c:pt>
                <c:pt idx="91">
                  <c:v>6.2310103380600048E-3</c:v>
                </c:pt>
                <c:pt idx="92">
                  <c:v>5.900642019540491E-3</c:v>
                </c:pt>
                <c:pt idx="93">
                  <c:v>5.3939137514974556E-3</c:v>
                </c:pt>
                <c:pt idx="94">
                  <c:v>5.2142497663383424E-3</c:v>
                </c:pt>
                <c:pt idx="95">
                  <c:v>5.4547258339363667E-3</c:v>
                </c:pt>
                <c:pt idx="96">
                  <c:v>4.9964882384773927E-3</c:v>
                </c:pt>
                <c:pt idx="97">
                  <c:v>5.1029038624189459E-3</c:v>
                </c:pt>
                <c:pt idx="98">
                  <c:v>5.13321357128327E-3</c:v>
                </c:pt>
                <c:pt idx="99">
                  <c:v>5.071999507751032E-3</c:v>
                </c:pt>
                <c:pt idx="100">
                  <c:v>4.8929572804744066E-3</c:v>
                </c:pt>
                <c:pt idx="101">
                  <c:v>4.9367762489992322E-3</c:v>
                </c:pt>
                <c:pt idx="102">
                  <c:v>5.173946899098239E-3</c:v>
                </c:pt>
                <c:pt idx="103">
                  <c:v>5.6719821316254266E-3</c:v>
                </c:pt>
                <c:pt idx="104">
                  <c:v>6.3224677730429413E-3</c:v>
                </c:pt>
                <c:pt idx="105">
                  <c:v>6.609379493223609E-3</c:v>
                </c:pt>
                <c:pt idx="106">
                  <c:v>6.5026251271301525E-3</c:v>
                </c:pt>
                <c:pt idx="107">
                  <c:v>6.7150355727051535E-3</c:v>
                </c:pt>
                <c:pt idx="108">
                  <c:v>6.8515007844540477E-3</c:v>
                </c:pt>
                <c:pt idx="109">
                  <c:v>7.1156479252242368E-3</c:v>
                </c:pt>
                <c:pt idx="110">
                  <c:v>6.9296478362478849E-3</c:v>
                </c:pt>
                <c:pt idx="111">
                  <c:v>7.268491744414793E-3</c:v>
                </c:pt>
                <c:pt idx="112">
                  <c:v>7.8434462535950066E-3</c:v>
                </c:pt>
                <c:pt idx="113">
                  <c:v>7.7285901213443812E-3</c:v>
                </c:pt>
                <c:pt idx="114">
                  <c:v>8.8939250776149305E-3</c:v>
                </c:pt>
                <c:pt idx="115">
                  <c:v>1.1097918467623482E-2</c:v>
                </c:pt>
                <c:pt idx="116">
                  <c:v>1.2947735163290751E-2</c:v>
                </c:pt>
                <c:pt idx="117">
                  <c:v>1.3108034510481602E-2</c:v>
                </c:pt>
                <c:pt idx="118">
                  <c:v>1.3245075158278077E-2</c:v>
                </c:pt>
                <c:pt idx="119">
                  <c:v>1.3125804830311014E-2</c:v>
                </c:pt>
                <c:pt idx="120">
                  <c:v>1.2979109957951748E-2</c:v>
                </c:pt>
                <c:pt idx="121">
                  <c:v>1.2802619443457808E-2</c:v>
                </c:pt>
                <c:pt idx="122">
                  <c:v>1.2644907136881852E-2</c:v>
                </c:pt>
                <c:pt idx="123">
                  <c:v>1.2324156032602618E-2</c:v>
                </c:pt>
                <c:pt idx="124">
                  <c:v>1.2081121424792372E-2</c:v>
                </c:pt>
                <c:pt idx="125">
                  <c:v>1.1700159617060051E-2</c:v>
                </c:pt>
                <c:pt idx="126">
                  <c:v>1.0563389652289902E-2</c:v>
                </c:pt>
                <c:pt idx="127">
                  <c:v>1.0725726477747393E-2</c:v>
                </c:pt>
                <c:pt idx="128">
                  <c:v>1.0789423683470516E-2</c:v>
                </c:pt>
                <c:pt idx="129">
                  <c:v>1.1144489159987371E-2</c:v>
                </c:pt>
                <c:pt idx="130">
                  <c:v>1.1026030738768781E-2</c:v>
                </c:pt>
                <c:pt idx="131">
                  <c:v>1.0473192222971396E-2</c:v>
                </c:pt>
                <c:pt idx="132">
                  <c:v>1.0318775450730023E-2</c:v>
                </c:pt>
                <c:pt idx="133">
                  <c:v>1.1165222323956227E-2</c:v>
                </c:pt>
              </c:numCache>
            </c:numRef>
          </c:val>
        </c:ser>
        <c:ser>
          <c:idx val="7"/>
          <c:order val="7"/>
          <c:tx>
            <c:strRef>
              <c:f>'Mtg Debt'!$AR$12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'Mtg Debt'!$AJ$13:$AJ$146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Debt'!$AR$13:$AR$146</c:f>
              <c:numCache>
                <c:formatCode>0.0000</c:formatCode>
                <c:ptCount val="134"/>
                <c:pt idx="0">
                  <c:v>0.16036977619645154</c:v>
                </c:pt>
                <c:pt idx="1">
                  <c:v>0.15850315961868269</c:v>
                </c:pt>
                <c:pt idx="2">
                  <c:v>0.15902243053230666</c:v>
                </c:pt>
                <c:pt idx="3">
                  <c:v>0.1588927849073935</c:v>
                </c:pt>
                <c:pt idx="4">
                  <c:v>0.16029237911248234</c:v>
                </c:pt>
                <c:pt idx="5">
                  <c:v>0.1599627686199081</c:v>
                </c:pt>
                <c:pt idx="6">
                  <c:v>0.16072771217419596</c:v>
                </c:pt>
                <c:pt idx="7">
                  <c:v>0.16323805861744853</c:v>
                </c:pt>
                <c:pt idx="8">
                  <c:v>0.16590320234998254</c:v>
                </c:pt>
                <c:pt idx="9">
                  <c:v>0.16858693631349542</c:v>
                </c:pt>
                <c:pt idx="10">
                  <c:v>0.16929593478602936</c:v>
                </c:pt>
                <c:pt idx="11">
                  <c:v>0.17041515397747181</c:v>
                </c:pt>
                <c:pt idx="12">
                  <c:v>0.17583282903035297</c:v>
                </c:pt>
                <c:pt idx="13">
                  <c:v>0.18432959891179082</c:v>
                </c:pt>
                <c:pt idx="14">
                  <c:v>0.19219424270221927</c:v>
                </c:pt>
                <c:pt idx="15">
                  <c:v>0.20245395997384977</c:v>
                </c:pt>
                <c:pt idx="16">
                  <c:v>0.2061835521333277</c:v>
                </c:pt>
                <c:pt idx="17">
                  <c:v>0.20879087459079249</c:v>
                </c:pt>
                <c:pt idx="18">
                  <c:v>0.2107549120992761</c:v>
                </c:pt>
                <c:pt idx="19">
                  <c:v>0.216843965718478</c:v>
                </c:pt>
                <c:pt idx="20">
                  <c:v>0.22004053917097396</c:v>
                </c:pt>
                <c:pt idx="21">
                  <c:v>0.22045262399799601</c:v>
                </c:pt>
                <c:pt idx="22">
                  <c:v>0.21798591434973261</c:v>
                </c:pt>
                <c:pt idx="23">
                  <c:v>0.21669908272541874</c:v>
                </c:pt>
                <c:pt idx="24">
                  <c:v>0.21620251054163511</c:v>
                </c:pt>
                <c:pt idx="25">
                  <c:v>0.21683467158415268</c:v>
                </c:pt>
                <c:pt idx="26">
                  <c:v>0.21779062980006422</c:v>
                </c:pt>
                <c:pt idx="27">
                  <c:v>0.2190799081518989</c:v>
                </c:pt>
                <c:pt idx="28">
                  <c:v>0.20747582352291355</c:v>
                </c:pt>
                <c:pt idx="29">
                  <c:v>0.20623580532274327</c:v>
                </c:pt>
                <c:pt idx="30">
                  <c:v>0.203964634843604</c:v>
                </c:pt>
                <c:pt idx="31">
                  <c:v>0.2023847742570655</c:v>
                </c:pt>
                <c:pt idx="32">
                  <c:v>0.19622916951792546</c:v>
                </c:pt>
                <c:pt idx="33">
                  <c:v>0.19185442712140183</c:v>
                </c:pt>
                <c:pt idx="34">
                  <c:v>0.18736609944193403</c:v>
                </c:pt>
                <c:pt idx="35">
                  <c:v>0.17777463472959948</c:v>
                </c:pt>
                <c:pt idx="36">
                  <c:v>0.16743682620455588</c:v>
                </c:pt>
                <c:pt idx="37">
                  <c:v>0.16291040270049198</c:v>
                </c:pt>
                <c:pt idx="38">
                  <c:v>0.15488808323166306</c:v>
                </c:pt>
                <c:pt idx="39">
                  <c:v>0.15202568620080678</c:v>
                </c:pt>
                <c:pt idx="40">
                  <c:v>0.16179798300561871</c:v>
                </c:pt>
                <c:pt idx="41">
                  <c:v>0.16030024535034482</c:v>
                </c:pt>
                <c:pt idx="42">
                  <c:v>0.1663594155062611</c:v>
                </c:pt>
                <c:pt idx="43">
                  <c:v>0.16796623836704724</c:v>
                </c:pt>
                <c:pt idx="44">
                  <c:v>0.16048885965008075</c:v>
                </c:pt>
                <c:pt idx="45">
                  <c:v>0.15229198983919515</c:v>
                </c:pt>
                <c:pt idx="46">
                  <c:v>0.14480740297369352</c:v>
                </c:pt>
                <c:pt idx="47">
                  <c:v>0.13923808701197388</c:v>
                </c:pt>
                <c:pt idx="48">
                  <c:v>0.14017873058158242</c:v>
                </c:pt>
                <c:pt idx="49">
                  <c:v>0.1433116847677782</c:v>
                </c:pt>
                <c:pt idx="50">
                  <c:v>0.14987284732857234</c:v>
                </c:pt>
                <c:pt idx="51">
                  <c:v>0.15005080415067648</c:v>
                </c:pt>
                <c:pt idx="52">
                  <c:v>0.15565274184184685</c:v>
                </c:pt>
                <c:pt idx="53">
                  <c:v>0.15903807503742917</c:v>
                </c:pt>
                <c:pt idx="54">
                  <c:v>0.16007050703219358</c:v>
                </c:pt>
                <c:pt idx="55">
                  <c:v>0.16340784428225266</c:v>
                </c:pt>
                <c:pt idx="56">
                  <c:v>0.1667465677668602</c:v>
                </c:pt>
                <c:pt idx="57">
                  <c:v>0.16440547179308657</c:v>
                </c:pt>
                <c:pt idx="58">
                  <c:v>0.16105864749063936</c:v>
                </c:pt>
                <c:pt idx="59">
                  <c:v>0.15984691598141199</c:v>
                </c:pt>
                <c:pt idx="60">
                  <c:v>0.15609247919225974</c:v>
                </c:pt>
                <c:pt idx="61">
                  <c:v>0.15305797451148195</c:v>
                </c:pt>
                <c:pt idx="62">
                  <c:v>0.15212859555963687</c:v>
                </c:pt>
                <c:pt idx="63">
                  <c:v>0.15911906255436009</c:v>
                </c:pt>
                <c:pt idx="64">
                  <c:v>0.1567869292559825</c:v>
                </c:pt>
                <c:pt idx="65">
                  <c:v>0.15710664747666064</c:v>
                </c:pt>
                <c:pt idx="66">
                  <c:v>0.15656606009727667</c:v>
                </c:pt>
                <c:pt idx="67">
                  <c:v>0.14996641229876898</c:v>
                </c:pt>
                <c:pt idx="68">
                  <c:v>0.14777271225596131</c:v>
                </c:pt>
                <c:pt idx="69">
                  <c:v>0.14502677203964953</c:v>
                </c:pt>
                <c:pt idx="70">
                  <c:v>0.14164788824710337</c:v>
                </c:pt>
                <c:pt idx="71">
                  <c:v>0.13892325842373321</c:v>
                </c:pt>
                <c:pt idx="72">
                  <c:v>0.14059604519496011</c:v>
                </c:pt>
                <c:pt idx="73">
                  <c:v>0.13928826556645721</c:v>
                </c:pt>
                <c:pt idx="74">
                  <c:v>0.1387758227018813</c:v>
                </c:pt>
                <c:pt idx="75">
                  <c:v>0.13660846635445287</c:v>
                </c:pt>
                <c:pt idx="76">
                  <c:v>0.13977289705662632</c:v>
                </c:pt>
                <c:pt idx="77">
                  <c:v>0.14195815868541117</c:v>
                </c:pt>
                <c:pt idx="78">
                  <c:v>0.14421013202971419</c:v>
                </c:pt>
                <c:pt idx="79">
                  <c:v>0.14500747676861181</c:v>
                </c:pt>
                <c:pt idx="80">
                  <c:v>0.14222583950233064</c:v>
                </c:pt>
                <c:pt idx="81">
                  <c:v>0.13923511876273434</c:v>
                </c:pt>
                <c:pt idx="82">
                  <c:v>0.13860901961241692</c:v>
                </c:pt>
                <c:pt idx="83">
                  <c:v>0.13432626489377306</c:v>
                </c:pt>
                <c:pt idx="84">
                  <c:v>0.12777146992401461</c:v>
                </c:pt>
                <c:pt idx="85">
                  <c:v>0.12217433552443556</c:v>
                </c:pt>
                <c:pt idx="86">
                  <c:v>0.13684507940187782</c:v>
                </c:pt>
                <c:pt idx="87">
                  <c:v>0.13110096582841815</c:v>
                </c:pt>
                <c:pt idx="88">
                  <c:v>0.12783385026646332</c:v>
                </c:pt>
                <c:pt idx="89">
                  <c:v>0.12434689232939064</c:v>
                </c:pt>
                <c:pt idx="90">
                  <c:v>0.12106400169992629</c:v>
                </c:pt>
                <c:pt idx="91">
                  <c:v>0.11844362411595019</c:v>
                </c:pt>
                <c:pt idx="92">
                  <c:v>0.11574152407777702</c:v>
                </c:pt>
                <c:pt idx="93">
                  <c:v>0.11384472711261109</c:v>
                </c:pt>
                <c:pt idx="94">
                  <c:v>0.11095214129939847</c:v>
                </c:pt>
                <c:pt idx="95">
                  <c:v>0.1094026471206144</c:v>
                </c:pt>
                <c:pt idx="96">
                  <c:v>0.10874083199963155</c:v>
                </c:pt>
                <c:pt idx="97">
                  <c:v>0.10657457005920497</c:v>
                </c:pt>
                <c:pt idx="98">
                  <c:v>0.10415917230049004</c:v>
                </c:pt>
                <c:pt idx="99">
                  <c:v>0.10276776697624737</c:v>
                </c:pt>
                <c:pt idx="100">
                  <c:v>0.10034327054002808</c:v>
                </c:pt>
                <c:pt idx="101">
                  <c:v>9.9588240877539064E-2</c:v>
                </c:pt>
                <c:pt idx="102">
                  <c:v>9.7148024415362591E-2</c:v>
                </c:pt>
                <c:pt idx="103">
                  <c:v>9.5355118366297786E-2</c:v>
                </c:pt>
                <c:pt idx="104">
                  <c:v>9.5113356558595513E-2</c:v>
                </c:pt>
                <c:pt idx="105">
                  <c:v>9.2578234064111031E-2</c:v>
                </c:pt>
                <c:pt idx="106">
                  <c:v>9.1501516493252749E-2</c:v>
                </c:pt>
                <c:pt idx="107">
                  <c:v>8.9862768995208578E-2</c:v>
                </c:pt>
                <c:pt idx="108">
                  <c:v>8.8778350444523965E-2</c:v>
                </c:pt>
                <c:pt idx="109">
                  <c:v>8.6687400673855233E-2</c:v>
                </c:pt>
                <c:pt idx="110">
                  <c:v>8.7133129180433561E-2</c:v>
                </c:pt>
                <c:pt idx="111">
                  <c:v>8.4825005748367807E-2</c:v>
                </c:pt>
                <c:pt idx="112">
                  <c:v>8.2394082145316128E-2</c:v>
                </c:pt>
                <c:pt idx="113">
                  <c:v>8.089357508206399E-2</c:v>
                </c:pt>
                <c:pt idx="114">
                  <c:v>7.9585319588800718E-2</c:v>
                </c:pt>
                <c:pt idx="115">
                  <c:v>7.8200448304576661E-2</c:v>
                </c:pt>
                <c:pt idx="116">
                  <c:v>7.7067091884987671E-2</c:v>
                </c:pt>
                <c:pt idx="117">
                  <c:v>7.5201557902491251E-2</c:v>
                </c:pt>
                <c:pt idx="118">
                  <c:v>7.264252645586626E-2</c:v>
                </c:pt>
                <c:pt idx="119">
                  <c:v>7.1092442585422522E-2</c:v>
                </c:pt>
                <c:pt idx="120">
                  <c:v>7.0121776419549392E-2</c:v>
                </c:pt>
                <c:pt idx="121">
                  <c:v>6.9491363537323186E-2</c:v>
                </c:pt>
                <c:pt idx="122">
                  <c:v>6.9169125077926163E-2</c:v>
                </c:pt>
                <c:pt idx="123">
                  <c:v>6.9282178297733837E-2</c:v>
                </c:pt>
                <c:pt idx="124">
                  <c:v>6.9409154491694103E-2</c:v>
                </c:pt>
                <c:pt idx="125">
                  <c:v>7.0594272467555202E-2</c:v>
                </c:pt>
                <c:pt idx="126">
                  <c:v>7.2481222661197109E-2</c:v>
                </c:pt>
                <c:pt idx="127">
                  <c:v>7.3445623103044144E-2</c:v>
                </c:pt>
                <c:pt idx="128">
                  <c:v>7.3980406910022264E-2</c:v>
                </c:pt>
                <c:pt idx="129">
                  <c:v>7.5009560223544103E-2</c:v>
                </c:pt>
                <c:pt idx="130">
                  <c:v>7.5108278744791049E-2</c:v>
                </c:pt>
                <c:pt idx="131">
                  <c:v>7.5526112013712829E-2</c:v>
                </c:pt>
                <c:pt idx="132">
                  <c:v>7.6041993552620202E-2</c:v>
                </c:pt>
                <c:pt idx="133">
                  <c:v>7.6073034558707911E-2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267032"/>
        <c:axId val="391267424"/>
      </c:areaChart>
      <c:catAx>
        <c:axId val="39126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1267424"/>
        <c:crosses val="autoZero"/>
        <c:auto val="1"/>
        <c:lblAlgn val="ctr"/>
        <c:lblOffset val="100"/>
        <c:noMultiLvlLbl val="0"/>
      </c:catAx>
      <c:valAx>
        <c:axId val="391267424"/>
        <c:scaling>
          <c:orientation val="minMax"/>
          <c:max val="1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391267032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sz="1200" b="0"/>
              <a:t>U.S. Commercial &amp; Multifamiliy Quarterly Mortgage Flows: 1978-2011 </a:t>
            </a:r>
          </a:p>
          <a:p>
            <a:pPr>
              <a:defRPr sz="1200" b="0"/>
            </a:pPr>
            <a:r>
              <a:rPr lang="en-US" sz="1200" b="0"/>
              <a:t>(Change in Balance Outstanding)</a:t>
            </a:r>
          </a:p>
        </c:rich>
      </c:tx>
      <c:layout>
        <c:manualLayout>
          <c:xMode val="edge"/>
          <c:yMode val="edge"/>
          <c:x val="0.16"/>
          <c:y val="0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829262584215194"/>
          <c:y val="8.4773794901771948E-2"/>
          <c:w val="0.8283528094020095"/>
          <c:h val="0.70435275012107934"/>
        </c:manualLayout>
      </c:layout>
      <c:lineChart>
        <c:grouping val="standard"/>
        <c:varyColors val="0"/>
        <c:ser>
          <c:idx val="0"/>
          <c:order val="0"/>
          <c:tx>
            <c:v>All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'Mtg Debt'!$BD$14:$BD$146</c:f>
              <c:strCache>
                <c:ptCount val="133"/>
                <c:pt idx="0">
                  <c:v>1978Q2</c:v>
                </c:pt>
                <c:pt idx="1">
                  <c:v>1978Q3</c:v>
                </c:pt>
                <c:pt idx="2">
                  <c:v>1978Q4</c:v>
                </c:pt>
                <c:pt idx="3">
                  <c:v>1979Q1</c:v>
                </c:pt>
                <c:pt idx="4">
                  <c:v>1979Q2</c:v>
                </c:pt>
                <c:pt idx="5">
                  <c:v>1979Q3</c:v>
                </c:pt>
                <c:pt idx="6">
                  <c:v>1979Q4</c:v>
                </c:pt>
                <c:pt idx="7">
                  <c:v>1980Q1</c:v>
                </c:pt>
                <c:pt idx="8">
                  <c:v>1980Q2</c:v>
                </c:pt>
                <c:pt idx="9">
                  <c:v>1980Q3</c:v>
                </c:pt>
                <c:pt idx="10">
                  <c:v>1980Q4</c:v>
                </c:pt>
                <c:pt idx="11">
                  <c:v>1981Q1</c:v>
                </c:pt>
                <c:pt idx="12">
                  <c:v>1981Q2</c:v>
                </c:pt>
                <c:pt idx="13">
                  <c:v>1981Q3</c:v>
                </c:pt>
                <c:pt idx="14">
                  <c:v>1981Q4</c:v>
                </c:pt>
                <c:pt idx="15">
                  <c:v>1982Q1</c:v>
                </c:pt>
                <c:pt idx="16">
                  <c:v>1982Q2</c:v>
                </c:pt>
                <c:pt idx="17">
                  <c:v>1982Q3</c:v>
                </c:pt>
                <c:pt idx="18">
                  <c:v>1982Q4</c:v>
                </c:pt>
                <c:pt idx="19">
                  <c:v>1983Q1</c:v>
                </c:pt>
                <c:pt idx="20">
                  <c:v>1983Q2</c:v>
                </c:pt>
                <c:pt idx="21">
                  <c:v>1983Q3</c:v>
                </c:pt>
                <c:pt idx="22">
                  <c:v>1983Q4</c:v>
                </c:pt>
                <c:pt idx="23">
                  <c:v>1984Q1</c:v>
                </c:pt>
                <c:pt idx="24">
                  <c:v>1984Q2</c:v>
                </c:pt>
                <c:pt idx="25">
                  <c:v>1984Q3</c:v>
                </c:pt>
                <c:pt idx="26">
                  <c:v>1984Q4</c:v>
                </c:pt>
                <c:pt idx="27">
                  <c:v>1985Q1</c:v>
                </c:pt>
                <c:pt idx="28">
                  <c:v>1985Q2</c:v>
                </c:pt>
                <c:pt idx="29">
                  <c:v>1985Q3</c:v>
                </c:pt>
                <c:pt idx="30">
                  <c:v>1985Q4</c:v>
                </c:pt>
                <c:pt idx="31">
                  <c:v>1986Q1</c:v>
                </c:pt>
                <c:pt idx="32">
                  <c:v>1986Q2</c:v>
                </c:pt>
                <c:pt idx="33">
                  <c:v>1986Q3</c:v>
                </c:pt>
                <c:pt idx="34">
                  <c:v>1986Q4</c:v>
                </c:pt>
                <c:pt idx="35">
                  <c:v>1987Q1</c:v>
                </c:pt>
                <c:pt idx="36">
                  <c:v>1987Q2</c:v>
                </c:pt>
                <c:pt idx="37">
                  <c:v>1987Q3</c:v>
                </c:pt>
                <c:pt idx="38">
                  <c:v>1987Q4</c:v>
                </c:pt>
                <c:pt idx="39">
                  <c:v>1988Q1</c:v>
                </c:pt>
                <c:pt idx="40">
                  <c:v>1988Q2</c:v>
                </c:pt>
                <c:pt idx="41">
                  <c:v>1988Q3</c:v>
                </c:pt>
                <c:pt idx="42">
                  <c:v>1988Q4</c:v>
                </c:pt>
                <c:pt idx="43">
                  <c:v>1989Q1</c:v>
                </c:pt>
                <c:pt idx="44">
                  <c:v>1989Q2</c:v>
                </c:pt>
                <c:pt idx="45">
                  <c:v>1989Q3</c:v>
                </c:pt>
                <c:pt idx="46">
                  <c:v>1989Q4</c:v>
                </c:pt>
                <c:pt idx="47">
                  <c:v>1990Q1</c:v>
                </c:pt>
                <c:pt idx="48">
                  <c:v>1990Q2</c:v>
                </c:pt>
                <c:pt idx="49">
                  <c:v>1990Q3</c:v>
                </c:pt>
                <c:pt idx="50">
                  <c:v>1990Q4</c:v>
                </c:pt>
                <c:pt idx="51">
                  <c:v>1991Q1</c:v>
                </c:pt>
                <c:pt idx="52">
                  <c:v>1991Q2</c:v>
                </c:pt>
                <c:pt idx="53">
                  <c:v>1991Q3</c:v>
                </c:pt>
                <c:pt idx="54">
                  <c:v>1991Q4</c:v>
                </c:pt>
                <c:pt idx="55">
                  <c:v>1992Q1</c:v>
                </c:pt>
                <c:pt idx="56">
                  <c:v>1992Q2</c:v>
                </c:pt>
                <c:pt idx="57">
                  <c:v>1992Q3</c:v>
                </c:pt>
                <c:pt idx="58">
                  <c:v>1992Q4</c:v>
                </c:pt>
                <c:pt idx="59">
                  <c:v>1993Q1</c:v>
                </c:pt>
                <c:pt idx="60">
                  <c:v>1993Q2</c:v>
                </c:pt>
                <c:pt idx="61">
                  <c:v>1993Q3</c:v>
                </c:pt>
                <c:pt idx="62">
                  <c:v>1993Q4</c:v>
                </c:pt>
                <c:pt idx="63">
                  <c:v>1994Q1</c:v>
                </c:pt>
                <c:pt idx="64">
                  <c:v>1994Q2</c:v>
                </c:pt>
                <c:pt idx="65">
                  <c:v>1994Q3</c:v>
                </c:pt>
                <c:pt idx="66">
                  <c:v>1994Q4</c:v>
                </c:pt>
                <c:pt idx="67">
                  <c:v>1995Q1</c:v>
                </c:pt>
                <c:pt idx="68">
                  <c:v>1995Q2</c:v>
                </c:pt>
                <c:pt idx="69">
                  <c:v>1995Q3</c:v>
                </c:pt>
                <c:pt idx="70">
                  <c:v>1995Q4</c:v>
                </c:pt>
                <c:pt idx="71">
                  <c:v>1996Q1</c:v>
                </c:pt>
                <c:pt idx="72">
                  <c:v>1996Q2</c:v>
                </c:pt>
                <c:pt idx="73">
                  <c:v>1996Q3</c:v>
                </c:pt>
                <c:pt idx="74">
                  <c:v>1996Q4</c:v>
                </c:pt>
                <c:pt idx="75">
                  <c:v>1997Q1</c:v>
                </c:pt>
                <c:pt idx="76">
                  <c:v>1997Q2</c:v>
                </c:pt>
                <c:pt idx="77">
                  <c:v>1997Q3</c:v>
                </c:pt>
                <c:pt idx="78">
                  <c:v>1997Q4</c:v>
                </c:pt>
                <c:pt idx="79">
                  <c:v>1998Q1</c:v>
                </c:pt>
                <c:pt idx="80">
                  <c:v>1998Q2</c:v>
                </c:pt>
                <c:pt idx="81">
                  <c:v>1998Q3</c:v>
                </c:pt>
                <c:pt idx="82">
                  <c:v>1998Q4</c:v>
                </c:pt>
                <c:pt idx="83">
                  <c:v>1999Q1</c:v>
                </c:pt>
                <c:pt idx="84">
                  <c:v>1999Q2</c:v>
                </c:pt>
                <c:pt idx="85">
                  <c:v>1999Q3</c:v>
                </c:pt>
                <c:pt idx="86">
                  <c:v>1999Q4</c:v>
                </c:pt>
                <c:pt idx="87">
                  <c:v>2000Q1</c:v>
                </c:pt>
                <c:pt idx="88">
                  <c:v>2000Q2</c:v>
                </c:pt>
                <c:pt idx="89">
                  <c:v>2000Q3</c:v>
                </c:pt>
                <c:pt idx="90">
                  <c:v>2000Q4</c:v>
                </c:pt>
                <c:pt idx="91">
                  <c:v>2001Q1</c:v>
                </c:pt>
                <c:pt idx="92">
                  <c:v>2001Q2</c:v>
                </c:pt>
                <c:pt idx="93">
                  <c:v>2001Q3</c:v>
                </c:pt>
                <c:pt idx="94">
                  <c:v>2001Q4</c:v>
                </c:pt>
                <c:pt idx="95">
                  <c:v>2002Q1</c:v>
                </c:pt>
                <c:pt idx="96">
                  <c:v>2002Q2</c:v>
                </c:pt>
                <c:pt idx="97">
                  <c:v>2002Q3</c:v>
                </c:pt>
                <c:pt idx="98">
                  <c:v>2002Q4</c:v>
                </c:pt>
                <c:pt idx="99">
                  <c:v>2003Q1</c:v>
                </c:pt>
                <c:pt idx="100">
                  <c:v>2003Q2</c:v>
                </c:pt>
                <c:pt idx="101">
                  <c:v>2003Q3</c:v>
                </c:pt>
                <c:pt idx="102">
                  <c:v>2003Q4</c:v>
                </c:pt>
                <c:pt idx="103">
                  <c:v>2004Q1</c:v>
                </c:pt>
                <c:pt idx="104">
                  <c:v>2004Q2</c:v>
                </c:pt>
                <c:pt idx="105">
                  <c:v>2004Q3</c:v>
                </c:pt>
                <c:pt idx="106">
                  <c:v>2004Q4</c:v>
                </c:pt>
                <c:pt idx="107">
                  <c:v>2005Q1</c:v>
                </c:pt>
                <c:pt idx="108">
                  <c:v>2005Q2</c:v>
                </c:pt>
                <c:pt idx="109">
                  <c:v>2005Q3</c:v>
                </c:pt>
                <c:pt idx="110">
                  <c:v>2005Q4</c:v>
                </c:pt>
                <c:pt idx="111">
                  <c:v>2006Q1</c:v>
                </c:pt>
                <c:pt idx="112">
                  <c:v>2006Q2</c:v>
                </c:pt>
                <c:pt idx="113">
                  <c:v>2006Q3</c:v>
                </c:pt>
                <c:pt idx="114">
                  <c:v>2006Q4</c:v>
                </c:pt>
                <c:pt idx="115">
                  <c:v>2007Q1</c:v>
                </c:pt>
                <c:pt idx="116">
                  <c:v>2007Q2</c:v>
                </c:pt>
                <c:pt idx="117">
                  <c:v>2007Q3</c:v>
                </c:pt>
                <c:pt idx="118">
                  <c:v>2007Q4</c:v>
                </c:pt>
                <c:pt idx="119">
                  <c:v>2008Q1</c:v>
                </c:pt>
                <c:pt idx="120">
                  <c:v>2008Q2</c:v>
                </c:pt>
                <c:pt idx="121">
                  <c:v>2008Q3</c:v>
                </c:pt>
                <c:pt idx="122">
                  <c:v>2008Q4</c:v>
                </c:pt>
                <c:pt idx="123">
                  <c:v>2009Q1</c:v>
                </c:pt>
                <c:pt idx="124">
                  <c:v>2009Q2</c:v>
                </c:pt>
                <c:pt idx="125">
                  <c:v>2009Q3</c:v>
                </c:pt>
                <c:pt idx="126">
                  <c:v>2009Q4</c:v>
                </c:pt>
                <c:pt idx="127">
                  <c:v>2010Q1</c:v>
                </c:pt>
                <c:pt idx="128">
                  <c:v>2010Q2</c:v>
                </c:pt>
                <c:pt idx="129">
                  <c:v>2010Q3</c:v>
                </c:pt>
                <c:pt idx="130">
                  <c:v>2010Q4</c:v>
                </c:pt>
                <c:pt idx="131">
                  <c:v>2011Q1</c:v>
                </c:pt>
                <c:pt idx="132">
                  <c:v>2011Q2</c:v>
                </c:pt>
              </c:strCache>
            </c:strRef>
          </c:cat>
          <c:val>
            <c:numRef>
              <c:f>'Mtg Debt'!$BH$14:$BH$146</c:f>
              <c:numCache>
                <c:formatCode>General</c:formatCode>
                <c:ptCount val="133"/>
                <c:pt idx="0">
                  <c:v>8.83</c:v>
                </c:pt>
                <c:pt idx="1">
                  <c:v>7.9420000000000002</c:v>
                </c:pt>
                <c:pt idx="2">
                  <c:v>8.1059999999999999</c:v>
                </c:pt>
                <c:pt idx="3">
                  <c:v>7.1470000000000002</c:v>
                </c:pt>
                <c:pt idx="4">
                  <c:v>8.8040000000000003</c:v>
                </c:pt>
                <c:pt idx="5">
                  <c:v>10.135</c:v>
                </c:pt>
                <c:pt idx="6">
                  <c:v>8.7469999999999999</c:v>
                </c:pt>
                <c:pt idx="7">
                  <c:v>6.4429999999999996</c:v>
                </c:pt>
                <c:pt idx="8">
                  <c:v>6.3330000000000002</c:v>
                </c:pt>
                <c:pt idx="9">
                  <c:v>6.7539999999999996</c:v>
                </c:pt>
                <c:pt idx="10">
                  <c:v>8.4030000000000005</c:v>
                </c:pt>
                <c:pt idx="11">
                  <c:v>9.0299999999999994</c:v>
                </c:pt>
                <c:pt idx="12">
                  <c:v>11.989000000000001</c:v>
                </c:pt>
                <c:pt idx="13">
                  <c:v>11.513</c:v>
                </c:pt>
                <c:pt idx="14">
                  <c:v>7.1</c:v>
                </c:pt>
                <c:pt idx="15">
                  <c:v>8.1980000000000004</c:v>
                </c:pt>
                <c:pt idx="16">
                  <c:v>10.082000000000001</c:v>
                </c:pt>
                <c:pt idx="17">
                  <c:v>8.6539999999999999</c:v>
                </c:pt>
                <c:pt idx="18">
                  <c:v>10.797000000000001</c:v>
                </c:pt>
                <c:pt idx="19">
                  <c:v>13.558</c:v>
                </c:pt>
                <c:pt idx="20">
                  <c:v>17.626000000000001</c:v>
                </c:pt>
                <c:pt idx="21">
                  <c:v>18.783000000000001</c:v>
                </c:pt>
                <c:pt idx="22">
                  <c:v>20.893999999999998</c:v>
                </c:pt>
                <c:pt idx="23">
                  <c:v>25.158999999999999</c:v>
                </c:pt>
                <c:pt idx="24">
                  <c:v>28.832999999999998</c:v>
                </c:pt>
                <c:pt idx="25">
                  <c:v>27.507999999999999</c:v>
                </c:pt>
                <c:pt idx="26">
                  <c:v>25.89</c:v>
                </c:pt>
                <c:pt idx="27">
                  <c:v>11.823</c:v>
                </c:pt>
                <c:pt idx="28">
                  <c:v>25.376999999999999</c:v>
                </c:pt>
                <c:pt idx="29">
                  <c:v>21.847000000000001</c:v>
                </c:pt>
                <c:pt idx="30">
                  <c:v>30.486000000000001</c:v>
                </c:pt>
                <c:pt idx="31">
                  <c:v>19.629000000000001</c:v>
                </c:pt>
                <c:pt idx="32">
                  <c:v>19.48</c:v>
                </c:pt>
                <c:pt idx="33">
                  <c:v>21.283999999999999</c:v>
                </c:pt>
                <c:pt idx="34">
                  <c:v>33.393999999999998</c:v>
                </c:pt>
                <c:pt idx="35">
                  <c:v>43.734999999999999</c:v>
                </c:pt>
                <c:pt idx="36">
                  <c:v>20.811</c:v>
                </c:pt>
                <c:pt idx="37">
                  <c:v>17.009</c:v>
                </c:pt>
                <c:pt idx="38">
                  <c:v>29.5</c:v>
                </c:pt>
                <c:pt idx="39">
                  <c:v>23.786999999999999</c:v>
                </c:pt>
                <c:pt idx="40">
                  <c:v>19.513999999999999</c:v>
                </c:pt>
                <c:pt idx="41">
                  <c:v>13.77</c:v>
                </c:pt>
                <c:pt idx="42">
                  <c:v>30.981999999999999</c:v>
                </c:pt>
                <c:pt idx="43">
                  <c:v>21.739800000000045</c:v>
                </c:pt>
                <c:pt idx="44">
                  <c:v>12.034800000000047</c:v>
                </c:pt>
                <c:pt idx="45">
                  <c:v>10.540100000000093</c:v>
                </c:pt>
                <c:pt idx="46">
                  <c:v>3.5012999999998136</c:v>
                </c:pt>
                <c:pt idx="47">
                  <c:v>13.527800000000047</c:v>
                </c:pt>
                <c:pt idx="48">
                  <c:v>-2.4348000000000467</c:v>
                </c:pt>
                <c:pt idx="49">
                  <c:v>5.7874999999999996</c:v>
                </c:pt>
                <c:pt idx="50">
                  <c:v>2.0255000000000001</c:v>
                </c:pt>
                <c:pt idx="51">
                  <c:v>8.9909999999999997</c:v>
                </c:pt>
                <c:pt idx="52">
                  <c:v>5.4668999999999066</c:v>
                </c:pt>
                <c:pt idx="53">
                  <c:v>-19.519699999999954</c:v>
                </c:pt>
                <c:pt idx="54">
                  <c:v>-11.624800000000047</c:v>
                </c:pt>
                <c:pt idx="55">
                  <c:v>-9.1696000000000932</c:v>
                </c:pt>
                <c:pt idx="56">
                  <c:v>-9.3371999999997204</c:v>
                </c:pt>
                <c:pt idx="57">
                  <c:v>-15.013200000000186</c:v>
                </c:pt>
                <c:pt idx="58">
                  <c:v>-23.33179999999993</c:v>
                </c:pt>
                <c:pt idx="59">
                  <c:v>-9.0479000000000234</c:v>
                </c:pt>
                <c:pt idx="60">
                  <c:v>-11.72709999999986</c:v>
                </c:pt>
                <c:pt idx="61">
                  <c:v>-6.8853000000000462</c:v>
                </c:pt>
                <c:pt idx="62">
                  <c:v>-0.54720000000006985</c:v>
                </c:pt>
                <c:pt idx="63">
                  <c:v>-8.6560999999999773</c:v>
                </c:pt>
                <c:pt idx="64">
                  <c:v>0.81160000000009314</c:v>
                </c:pt>
                <c:pt idx="65">
                  <c:v>-9.6500000000000002E-2</c:v>
                </c:pt>
                <c:pt idx="66">
                  <c:v>-6.3695000000000004</c:v>
                </c:pt>
                <c:pt idx="67">
                  <c:v>4.4172999999999298</c:v>
                </c:pt>
                <c:pt idx="68">
                  <c:v>4.5380000000000003</c:v>
                </c:pt>
                <c:pt idx="69">
                  <c:v>3.8086999999999533</c:v>
                </c:pt>
                <c:pt idx="70">
                  <c:v>3.9364000000000234</c:v>
                </c:pt>
                <c:pt idx="71">
                  <c:v>8.2940000000000005</c:v>
                </c:pt>
                <c:pt idx="72">
                  <c:v>12.763999999999999</c:v>
                </c:pt>
                <c:pt idx="73">
                  <c:v>2.9489999999999998</c:v>
                </c:pt>
                <c:pt idx="74">
                  <c:v>17.864000000000001</c:v>
                </c:pt>
                <c:pt idx="75">
                  <c:v>7.7859999999999996</c:v>
                </c:pt>
                <c:pt idx="76">
                  <c:v>20.866</c:v>
                </c:pt>
                <c:pt idx="77">
                  <c:v>18.893000000000001</c:v>
                </c:pt>
                <c:pt idx="78">
                  <c:v>26.227</c:v>
                </c:pt>
                <c:pt idx="79">
                  <c:v>20.411999999999999</c:v>
                </c:pt>
                <c:pt idx="80">
                  <c:v>26.172000000000001</c:v>
                </c:pt>
                <c:pt idx="81">
                  <c:v>30.297999999999998</c:v>
                </c:pt>
                <c:pt idx="82">
                  <c:v>47.390999999999998</c:v>
                </c:pt>
                <c:pt idx="83">
                  <c:v>34.598999999999997</c:v>
                </c:pt>
                <c:pt idx="84">
                  <c:v>29.773</c:v>
                </c:pt>
                <c:pt idx="85">
                  <c:v>68.194999999999993</c:v>
                </c:pt>
                <c:pt idx="86">
                  <c:v>45.192</c:v>
                </c:pt>
                <c:pt idx="87">
                  <c:v>33.412999999999997</c:v>
                </c:pt>
                <c:pt idx="88">
                  <c:v>38.530999999999999</c:v>
                </c:pt>
                <c:pt idx="89">
                  <c:v>27.315999999999999</c:v>
                </c:pt>
                <c:pt idx="90">
                  <c:v>36.933</c:v>
                </c:pt>
                <c:pt idx="91">
                  <c:v>28.122</c:v>
                </c:pt>
                <c:pt idx="92">
                  <c:v>36.265000000000001</c:v>
                </c:pt>
                <c:pt idx="93">
                  <c:v>42.988</c:v>
                </c:pt>
                <c:pt idx="94">
                  <c:v>44.48</c:v>
                </c:pt>
                <c:pt idx="95">
                  <c:v>23.46</c:v>
                </c:pt>
                <c:pt idx="96">
                  <c:v>36.479999999999997</c:v>
                </c:pt>
                <c:pt idx="97">
                  <c:v>30.632999999999999</c:v>
                </c:pt>
                <c:pt idx="98">
                  <c:v>48.588000000000001</c:v>
                </c:pt>
                <c:pt idx="99">
                  <c:v>33.255000000000003</c:v>
                </c:pt>
                <c:pt idx="100">
                  <c:v>52.536000000000001</c:v>
                </c:pt>
                <c:pt idx="101">
                  <c:v>52.037999999999997</c:v>
                </c:pt>
                <c:pt idx="102">
                  <c:v>63.582000000000001</c:v>
                </c:pt>
                <c:pt idx="103">
                  <c:v>44.731999999999999</c:v>
                </c:pt>
                <c:pt idx="104">
                  <c:v>53.683</c:v>
                </c:pt>
                <c:pt idx="105">
                  <c:v>52.87</c:v>
                </c:pt>
                <c:pt idx="106">
                  <c:v>67.393000000000001</c:v>
                </c:pt>
                <c:pt idx="107">
                  <c:v>52.374000000000002</c:v>
                </c:pt>
                <c:pt idx="108">
                  <c:v>74.738</c:v>
                </c:pt>
                <c:pt idx="109">
                  <c:v>81.878</c:v>
                </c:pt>
                <c:pt idx="110">
                  <c:v>101.542</c:v>
                </c:pt>
                <c:pt idx="111">
                  <c:v>81.813000000000002</c:v>
                </c:pt>
                <c:pt idx="112">
                  <c:v>72.343000000000004</c:v>
                </c:pt>
                <c:pt idx="113">
                  <c:v>77.682000000000002</c:v>
                </c:pt>
                <c:pt idx="114">
                  <c:v>83.742000000000004</c:v>
                </c:pt>
                <c:pt idx="115">
                  <c:v>51.091999999999999</c:v>
                </c:pt>
                <c:pt idx="116">
                  <c:v>96.132999999999996</c:v>
                </c:pt>
                <c:pt idx="117">
                  <c:v>104.005</c:v>
                </c:pt>
                <c:pt idx="118">
                  <c:v>85.001999999999995</c:v>
                </c:pt>
                <c:pt idx="119">
                  <c:v>61.296999999999997</c:v>
                </c:pt>
                <c:pt idx="120">
                  <c:v>53.878999999999998</c:v>
                </c:pt>
                <c:pt idx="121">
                  <c:v>27.867999999999999</c:v>
                </c:pt>
                <c:pt idx="122">
                  <c:v>29.013000000000002</c:v>
                </c:pt>
                <c:pt idx="123">
                  <c:v>0.66800000000000004</c:v>
                </c:pt>
                <c:pt idx="124">
                  <c:v>-3.4809999999999999</c:v>
                </c:pt>
                <c:pt idx="125">
                  <c:v>-22.529</c:v>
                </c:pt>
                <c:pt idx="126">
                  <c:v>-54.168999999999997</c:v>
                </c:pt>
                <c:pt idx="127">
                  <c:v>-38.274999999999999</c:v>
                </c:pt>
                <c:pt idx="128">
                  <c:v>-49.438000000000002</c:v>
                </c:pt>
                <c:pt idx="129">
                  <c:v>-44.276700000000183</c:v>
                </c:pt>
                <c:pt idx="130">
                  <c:v>-38.602199999999719</c:v>
                </c:pt>
                <c:pt idx="131">
                  <c:v>-30.380500000000467</c:v>
                </c:pt>
                <c:pt idx="132">
                  <c:v>-13.489099999999627</c:v>
                </c:pt>
              </c:numCache>
            </c:numRef>
          </c:val>
          <c:smooth val="0"/>
        </c:ser>
        <c:ser>
          <c:idx val="1"/>
          <c:order val="1"/>
          <c:tx>
            <c:v>CMBS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'Mtg Debt'!$BD$14:$BD$146</c:f>
              <c:strCache>
                <c:ptCount val="133"/>
                <c:pt idx="0">
                  <c:v>1978Q2</c:v>
                </c:pt>
                <c:pt idx="1">
                  <c:v>1978Q3</c:v>
                </c:pt>
                <c:pt idx="2">
                  <c:v>1978Q4</c:v>
                </c:pt>
                <c:pt idx="3">
                  <c:v>1979Q1</c:v>
                </c:pt>
                <c:pt idx="4">
                  <c:v>1979Q2</c:v>
                </c:pt>
                <c:pt idx="5">
                  <c:v>1979Q3</c:v>
                </c:pt>
                <c:pt idx="6">
                  <c:v>1979Q4</c:v>
                </c:pt>
                <c:pt idx="7">
                  <c:v>1980Q1</c:v>
                </c:pt>
                <c:pt idx="8">
                  <c:v>1980Q2</c:v>
                </c:pt>
                <c:pt idx="9">
                  <c:v>1980Q3</c:v>
                </c:pt>
                <c:pt idx="10">
                  <c:v>1980Q4</c:v>
                </c:pt>
                <c:pt idx="11">
                  <c:v>1981Q1</c:v>
                </c:pt>
                <c:pt idx="12">
                  <c:v>1981Q2</c:v>
                </c:pt>
                <c:pt idx="13">
                  <c:v>1981Q3</c:v>
                </c:pt>
                <c:pt idx="14">
                  <c:v>1981Q4</c:v>
                </c:pt>
                <c:pt idx="15">
                  <c:v>1982Q1</c:v>
                </c:pt>
                <c:pt idx="16">
                  <c:v>1982Q2</c:v>
                </c:pt>
                <c:pt idx="17">
                  <c:v>1982Q3</c:v>
                </c:pt>
                <c:pt idx="18">
                  <c:v>1982Q4</c:v>
                </c:pt>
                <c:pt idx="19">
                  <c:v>1983Q1</c:v>
                </c:pt>
                <c:pt idx="20">
                  <c:v>1983Q2</c:v>
                </c:pt>
                <c:pt idx="21">
                  <c:v>1983Q3</c:v>
                </c:pt>
                <c:pt idx="22">
                  <c:v>1983Q4</c:v>
                </c:pt>
                <c:pt idx="23">
                  <c:v>1984Q1</c:v>
                </c:pt>
                <c:pt idx="24">
                  <c:v>1984Q2</c:v>
                </c:pt>
                <c:pt idx="25">
                  <c:v>1984Q3</c:v>
                </c:pt>
                <c:pt idx="26">
                  <c:v>1984Q4</c:v>
                </c:pt>
                <c:pt idx="27">
                  <c:v>1985Q1</c:v>
                </c:pt>
                <c:pt idx="28">
                  <c:v>1985Q2</c:v>
                </c:pt>
                <c:pt idx="29">
                  <c:v>1985Q3</c:v>
                </c:pt>
                <c:pt idx="30">
                  <c:v>1985Q4</c:v>
                </c:pt>
                <c:pt idx="31">
                  <c:v>1986Q1</c:v>
                </c:pt>
                <c:pt idx="32">
                  <c:v>1986Q2</c:v>
                </c:pt>
                <c:pt idx="33">
                  <c:v>1986Q3</c:v>
                </c:pt>
                <c:pt idx="34">
                  <c:v>1986Q4</c:v>
                </c:pt>
                <c:pt idx="35">
                  <c:v>1987Q1</c:v>
                </c:pt>
                <c:pt idx="36">
                  <c:v>1987Q2</c:v>
                </c:pt>
                <c:pt idx="37">
                  <c:v>1987Q3</c:v>
                </c:pt>
                <c:pt idx="38">
                  <c:v>1987Q4</c:v>
                </c:pt>
                <c:pt idx="39">
                  <c:v>1988Q1</c:v>
                </c:pt>
                <c:pt idx="40">
                  <c:v>1988Q2</c:v>
                </c:pt>
                <c:pt idx="41">
                  <c:v>1988Q3</c:v>
                </c:pt>
                <c:pt idx="42">
                  <c:v>1988Q4</c:v>
                </c:pt>
                <c:pt idx="43">
                  <c:v>1989Q1</c:v>
                </c:pt>
                <c:pt idx="44">
                  <c:v>1989Q2</c:v>
                </c:pt>
                <c:pt idx="45">
                  <c:v>1989Q3</c:v>
                </c:pt>
                <c:pt idx="46">
                  <c:v>1989Q4</c:v>
                </c:pt>
                <c:pt idx="47">
                  <c:v>1990Q1</c:v>
                </c:pt>
                <c:pt idx="48">
                  <c:v>1990Q2</c:v>
                </c:pt>
                <c:pt idx="49">
                  <c:v>1990Q3</c:v>
                </c:pt>
                <c:pt idx="50">
                  <c:v>1990Q4</c:v>
                </c:pt>
                <c:pt idx="51">
                  <c:v>1991Q1</c:v>
                </c:pt>
                <c:pt idx="52">
                  <c:v>1991Q2</c:v>
                </c:pt>
                <c:pt idx="53">
                  <c:v>1991Q3</c:v>
                </c:pt>
                <c:pt idx="54">
                  <c:v>1991Q4</c:v>
                </c:pt>
                <c:pt idx="55">
                  <c:v>1992Q1</c:v>
                </c:pt>
                <c:pt idx="56">
                  <c:v>1992Q2</c:v>
                </c:pt>
                <c:pt idx="57">
                  <c:v>1992Q3</c:v>
                </c:pt>
                <c:pt idx="58">
                  <c:v>1992Q4</c:v>
                </c:pt>
                <c:pt idx="59">
                  <c:v>1993Q1</c:v>
                </c:pt>
                <c:pt idx="60">
                  <c:v>1993Q2</c:v>
                </c:pt>
                <c:pt idx="61">
                  <c:v>1993Q3</c:v>
                </c:pt>
                <c:pt idx="62">
                  <c:v>1993Q4</c:v>
                </c:pt>
                <c:pt idx="63">
                  <c:v>1994Q1</c:v>
                </c:pt>
                <c:pt idx="64">
                  <c:v>1994Q2</c:v>
                </c:pt>
                <c:pt idx="65">
                  <c:v>1994Q3</c:v>
                </c:pt>
                <c:pt idx="66">
                  <c:v>1994Q4</c:v>
                </c:pt>
                <c:pt idx="67">
                  <c:v>1995Q1</c:v>
                </c:pt>
                <c:pt idx="68">
                  <c:v>1995Q2</c:v>
                </c:pt>
                <c:pt idx="69">
                  <c:v>1995Q3</c:v>
                </c:pt>
                <c:pt idx="70">
                  <c:v>1995Q4</c:v>
                </c:pt>
                <c:pt idx="71">
                  <c:v>1996Q1</c:v>
                </c:pt>
                <c:pt idx="72">
                  <c:v>1996Q2</c:v>
                </c:pt>
                <c:pt idx="73">
                  <c:v>1996Q3</c:v>
                </c:pt>
                <c:pt idx="74">
                  <c:v>1996Q4</c:v>
                </c:pt>
                <c:pt idx="75">
                  <c:v>1997Q1</c:v>
                </c:pt>
                <c:pt idx="76">
                  <c:v>1997Q2</c:v>
                </c:pt>
                <c:pt idx="77">
                  <c:v>1997Q3</c:v>
                </c:pt>
                <c:pt idx="78">
                  <c:v>1997Q4</c:v>
                </c:pt>
                <c:pt idx="79">
                  <c:v>1998Q1</c:v>
                </c:pt>
                <c:pt idx="80">
                  <c:v>1998Q2</c:v>
                </c:pt>
                <c:pt idx="81">
                  <c:v>1998Q3</c:v>
                </c:pt>
                <c:pt idx="82">
                  <c:v>1998Q4</c:v>
                </c:pt>
                <c:pt idx="83">
                  <c:v>1999Q1</c:v>
                </c:pt>
                <c:pt idx="84">
                  <c:v>1999Q2</c:v>
                </c:pt>
                <c:pt idx="85">
                  <c:v>1999Q3</c:v>
                </c:pt>
                <c:pt idx="86">
                  <c:v>1999Q4</c:v>
                </c:pt>
                <c:pt idx="87">
                  <c:v>2000Q1</c:v>
                </c:pt>
                <c:pt idx="88">
                  <c:v>2000Q2</c:v>
                </c:pt>
                <c:pt idx="89">
                  <c:v>2000Q3</c:v>
                </c:pt>
                <c:pt idx="90">
                  <c:v>2000Q4</c:v>
                </c:pt>
                <c:pt idx="91">
                  <c:v>2001Q1</c:v>
                </c:pt>
                <c:pt idx="92">
                  <c:v>2001Q2</c:v>
                </c:pt>
                <c:pt idx="93">
                  <c:v>2001Q3</c:v>
                </c:pt>
                <c:pt idx="94">
                  <c:v>2001Q4</c:v>
                </c:pt>
                <c:pt idx="95">
                  <c:v>2002Q1</c:v>
                </c:pt>
                <c:pt idx="96">
                  <c:v>2002Q2</c:v>
                </c:pt>
                <c:pt idx="97">
                  <c:v>2002Q3</c:v>
                </c:pt>
                <c:pt idx="98">
                  <c:v>2002Q4</c:v>
                </c:pt>
                <c:pt idx="99">
                  <c:v>2003Q1</c:v>
                </c:pt>
                <c:pt idx="100">
                  <c:v>2003Q2</c:v>
                </c:pt>
                <c:pt idx="101">
                  <c:v>2003Q3</c:v>
                </c:pt>
                <c:pt idx="102">
                  <c:v>2003Q4</c:v>
                </c:pt>
                <c:pt idx="103">
                  <c:v>2004Q1</c:v>
                </c:pt>
                <c:pt idx="104">
                  <c:v>2004Q2</c:v>
                </c:pt>
                <c:pt idx="105">
                  <c:v>2004Q3</c:v>
                </c:pt>
                <c:pt idx="106">
                  <c:v>2004Q4</c:v>
                </c:pt>
                <c:pt idx="107">
                  <c:v>2005Q1</c:v>
                </c:pt>
                <c:pt idx="108">
                  <c:v>2005Q2</c:v>
                </c:pt>
                <c:pt idx="109">
                  <c:v>2005Q3</c:v>
                </c:pt>
                <c:pt idx="110">
                  <c:v>2005Q4</c:v>
                </c:pt>
                <c:pt idx="111">
                  <c:v>2006Q1</c:v>
                </c:pt>
                <c:pt idx="112">
                  <c:v>2006Q2</c:v>
                </c:pt>
                <c:pt idx="113">
                  <c:v>2006Q3</c:v>
                </c:pt>
                <c:pt idx="114">
                  <c:v>2006Q4</c:v>
                </c:pt>
                <c:pt idx="115">
                  <c:v>2007Q1</c:v>
                </c:pt>
                <c:pt idx="116">
                  <c:v>2007Q2</c:v>
                </c:pt>
                <c:pt idx="117">
                  <c:v>2007Q3</c:v>
                </c:pt>
                <c:pt idx="118">
                  <c:v>2007Q4</c:v>
                </c:pt>
                <c:pt idx="119">
                  <c:v>2008Q1</c:v>
                </c:pt>
                <c:pt idx="120">
                  <c:v>2008Q2</c:v>
                </c:pt>
                <c:pt idx="121">
                  <c:v>2008Q3</c:v>
                </c:pt>
                <c:pt idx="122">
                  <c:v>2008Q4</c:v>
                </c:pt>
                <c:pt idx="123">
                  <c:v>2009Q1</c:v>
                </c:pt>
                <c:pt idx="124">
                  <c:v>2009Q2</c:v>
                </c:pt>
                <c:pt idx="125">
                  <c:v>2009Q3</c:v>
                </c:pt>
                <c:pt idx="126">
                  <c:v>2009Q4</c:v>
                </c:pt>
                <c:pt idx="127">
                  <c:v>2010Q1</c:v>
                </c:pt>
                <c:pt idx="128">
                  <c:v>2010Q2</c:v>
                </c:pt>
                <c:pt idx="129">
                  <c:v>2010Q3</c:v>
                </c:pt>
                <c:pt idx="130">
                  <c:v>2010Q4</c:v>
                </c:pt>
                <c:pt idx="131">
                  <c:v>2011Q1</c:v>
                </c:pt>
                <c:pt idx="132">
                  <c:v>2011Q2</c:v>
                </c:pt>
              </c:strCache>
            </c:strRef>
          </c:cat>
          <c:val>
            <c:numRef>
              <c:f>'Mtg Debt'!$BI$14:$BI$146</c:f>
              <c:numCache>
                <c:formatCode>General</c:formatCode>
                <c:ptCount val="133"/>
                <c:pt idx="0">
                  <c:v>0.58399999999999996</c:v>
                </c:pt>
                <c:pt idx="1">
                  <c:v>0.26700000000000002</c:v>
                </c:pt>
                <c:pt idx="2">
                  <c:v>0.36099999999999999</c:v>
                </c:pt>
                <c:pt idx="3">
                  <c:v>0.25600000000000001</c:v>
                </c:pt>
                <c:pt idx="4">
                  <c:v>0.33300000000000002</c:v>
                </c:pt>
                <c:pt idx="5">
                  <c:v>0.28799999999999998</c:v>
                </c:pt>
                <c:pt idx="6">
                  <c:v>0.34399999999999997</c:v>
                </c:pt>
                <c:pt idx="7">
                  <c:v>7.9000000000000001E-2</c:v>
                </c:pt>
                <c:pt idx="8">
                  <c:v>0.221</c:v>
                </c:pt>
                <c:pt idx="9">
                  <c:v>0.214</c:v>
                </c:pt>
                <c:pt idx="10">
                  <c:v>0.14399999999999999</c:v>
                </c:pt>
                <c:pt idx="11">
                  <c:v>0.13500000000000001</c:v>
                </c:pt>
                <c:pt idx="12">
                  <c:v>0.09</c:v>
                </c:pt>
                <c:pt idx="13">
                  <c:v>0.17299999999999999</c:v>
                </c:pt>
                <c:pt idx="14">
                  <c:v>-3.1459999999999999</c:v>
                </c:pt>
                <c:pt idx="15">
                  <c:v>3.9E-2</c:v>
                </c:pt>
                <c:pt idx="16">
                  <c:v>0.108</c:v>
                </c:pt>
                <c:pt idx="17">
                  <c:v>0.105</c:v>
                </c:pt>
                <c:pt idx="18">
                  <c:v>0.109</c:v>
                </c:pt>
                <c:pt idx="19">
                  <c:v>0.29299999999999998</c:v>
                </c:pt>
                <c:pt idx="20">
                  <c:v>0.27300000000000002</c:v>
                </c:pt>
                <c:pt idx="21">
                  <c:v>0.45100000000000001</c:v>
                </c:pt>
                <c:pt idx="22">
                  <c:v>0.214</c:v>
                </c:pt>
                <c:pt idx="23">
                  <c:v>0.13300000000000001</c:v>
                </c:pt>
                <c:pt idx="24">
                  <c:v>0.121</c:v>
                </c:pt>
                <c:pt idx="25">
                  <c:v>0.42699999999999999</c:v>
                </c:pt>
                <c:pt idx="26">
                  <c:v>1.7000000000000001E-2</c:v>
                </c:pt>
                <c:pt idx="27">
                  <c:v>0.90300000000000002</c:v>
                </c:pt>
                <c:pt idx="28">
                  <c:v>0.432</c:v>
                </c:pt>
                <c:pt idx="29">
                  <c:v>0.156</c:v>
                </c:pt>
                <c:pt idx="30">
                  <c:v>0.55300000000000005</c:v>
                </c:pt>
                <c:pt idx="31">
                  <c:v>1.9770000000000001</c:v>
                </c:pt>
                <c:pt idx="32">
                  <c:v>0.64800000000000002</c:v>
                </c:pt>
                <c:pt idx="33">
                  <c:v>1.1140000000000001</c:v>
                </c:pt>
                <c:pt idx="34">
                  <c:v>1.9770000000000001</c:v>
                </c:pt>
                <c:pt idx="35">
                  <c:v>2.3279999999999998</c:v>
                </c:pt>
                <c:pt idx="36">
                  <c:v>1.962</c:v>
                </c:pt>
                <c:pt idx="37">
                  <c:v>1.226</c:v>
                </c:pt>
                <c:pt idx="38">
                  <c:v>1.3009999999999999</c:v>
                </c:pt>
                <c:pt idx="39">
                  <c:v>1.6439999999999999</c:v>
                </c:pt>
                <c:pt idx="40">
                  <c:v>1.0780000000000001</c:v>
                </c:pt>
                <c:pt idx="41">
                  <c:v>1.984</c:v>
                </c:pt>
                <c:pt idx="42">
                  <c:v>2.4340000000000002</c:v>
                </c:pt>
                <c:pt idx="43">
                  <c:v>1.8887999999999994</c:v>
                </c:pt>
                <c:pt idx="44">
                  <c:v>2.336600000000002</c:v>
                </c:pt>
                <c:pt idx="45">
                  <c:v>2.0826999999999969</c:v>
                </c:pt>
                <c:pt idx="46">
                  <c:v>1.4944999999999999</c:v>
                </c:pt>
                <c:pt idx="47">
                  <c:v>2.101</c:v>
                </c:pt>
                <c:pt idx="48">
                  <c:v>0.222</c:v>
                </c:pt>
                <c:pt idx="49">
                  <c:v>0</c:v>
                </c:pt>
                <c:pt idx="50">
                  <c:v>2.4072000000000044</c:v>
                </c:pt>
                <c:pt idx="51">
                  <c:v>-1.1778000000000028</c:v>
                </c:pt>
                <c:pt idx="52">
                  <c:v>1.1386999999999972</c:v>
                </c:pt>
                <c:pt idx="53">
                  <c:v>0.15980000000000291</c:v>
                </c:pt>
                <c:pt idx="54">
                  <c:v>2.5986999999999969</c:v>
                </c:pt>
                <c:pt idx="55">
                  <c:v>1.7146000000000059</c:v>
                </c:pt>
                <c:pt idx="56">
                  <c:v>2.6512999999999955</c:v>
                </c:pt>
                <c:pt idx="57">
                  <c:v>2.9980000000000073</c:v>
                </c:pt>
                <c:pt idx="58">
                  <c:v>-0.35250000000000725</c:v>
                </c:pt>
                <c:pt idx="59">
                  <c:v>1.6442000000000043</c:v>
                </c:pt>
                <c:pt idx="60">
                  <c:v>2.1886999999999972</c:v>
                </c:pt>
                <c:pt idx="61">
                  <c:v>0.41530000000000289</c:v>
                </c:pt>
                <c:pt idx="62">
                  <c:v>5.1515000000000004</c:v>
                </c:pt>
                <c:pt idx="63">
                  <c:v>-0.20410000000000583</c:v>
                </c:pt>
                <c:pt idx="64">
                  <c:v>1.6104000000000087</c:v>
                </c:pt>
                <c:pt idx="65">
                  <c:v>2.4038999999999944</c:v>
                </c:pt>
                <c:pt idx="66">
                  <c:v>1.3939000000000015</c:v>
                </c:pt>
                <c:pt idx="67">
                  <c:v>-0.55120000000000435</c:v>
                </c:pt>
                <c:pt idx="68">
                  <c:v>2.1746000000000056</c:v>
                </c:pt>
                <c:pt idx="69">
                  <c:v>2.1303999999999941</c:v>
                </c:pt>
                <c:pt idx="70">
                  <c:v>6.7848000000000033</c:v>
                </c:pt>
                <c:pt idx="71">
                  <c:v>3.3260000000000001</c:v>
                </c:pt>
                <c:pt idx="72">
                  <c:v>3.6739999999999999</c:v>
                </c:pt>
                <c:pt idx="73">
                  <c:v>3.399</c:v>
                </c:pt>
                <c:pt idx="74">
                  <c:v>9.6989999999999998</c:v>
                </c:pt>
                <c:pt idx="75">
                  <c:v>2.7480000000000002</c:v>
                </c:pt>
                <c:pt idx="76">
                  <c:v>5.8929999999999998</c:v>
                </c:pt>
                <c:pt idx="77">
                  <c:v>5.702</c:v>
                </c:pt>
                <c:pt idx="78">
                  <c:v>14.278</c:v>
                </c:pt>
                <c:pt idx="79">
                  <c:v>15.853</c:v>
                </c:pt>
                <c:pt idx="80">
                  <c:v>20.332999999999998</c:v>
                </c:pt>
                <c:pt idx="81">
                  <c:v>11.848000000000001</c:v>
                </c:pt>
                <c:pt idx="82">
                  <c:v>22.780999999999999</c:v>
                </c:pt>
                <c:pt idx="83">
                  <c:v>14.89</c:v>
                </c:pt>
                <c:pt idx="84">
                  <c:v>9.8640000000000008</c:v>
                </c:pt>
                <c:pt idx="85">
                  <c:v>12.061999999999999</c:v>
                </c:pt>
                <c:pt idx="86">
                  <c:v>11.477</c:v>
                </c:pt>
                <c:pt idx="87">
                  <c:v>7.1079999999999997</c:v>
                </c:pt>
                <c:pt idx="88">
                  <c:v>9.7330000000000005</c:v>
                </c:pt>
                <c:pt idx="89">
                  <c:v>8.4149999999999991</c:v>
                </c:pt>
                <c:pt idx="90">
                  <c:v>17.286000000000001</c:v>
                </c:pt>
                <c:pt idx="91">
                  <c:v>8.484</c:v>
                </c:pt>
                <c:pt idx="92">
                  <c:v>15.64</c:v>
                </c:pt>
                <c:pt idx="93">
                  <c:v>13.698</c:v>
                </c:pt>
                <c:pt idx="94">
                  <c:v>20.667000000000002</c:v>
                </c:pt>
                <c:pt idx="95">
                  <c:v>6.7869999999999999</c:v>
                </c:pt>
                <c:pt idx="96">
                  <c:v>9.3559999999999999</c:v>
                </c:pt>
                <c:pt idx="97">
                  <c:v>9.4329999999999998</c:v>
                </c:pt>
                <c:pt idx="98">
                  <c:v>17.940000000000001</c:v>
                </c:pt>
                <c:pt idx="99">
                  <c:v>9.1080000000000005</c:v>
                </c:pt>
                <c:pt idx="100">
                  <c:v>18.981000000000002</c:v>
                </c:pt>
                <c:pt idx="101">
                  <c:v>19.277999999999999</c:v>
                </c:pt>
                <c:pt idx="102">
                  <c:v>17.395</c:v>
                </c:pt>
                <c:pt idx="103">
                  <c:v>3.9689999999999999</c:v>
                </c:pt>
                <c:pt idx="104">
                  <c:v>19.853000000000002</c:v>
                </c:pt>
                <c:pt idx="105">
                  <c:v>7.8769999999999998</c:v>
                </c:pt>
                <c:pt idx="106">
                  <c:v>16.911999999999999</c:v>
                </c:pt>
                <c:pt idx="107">
                  <c:v>16.305</c:v>
                </c:pt>
                <c:pt idx="108">
                  <c:v>25.369</c:v>
                </c:pt>
                <c:pt idx="109">
                  <c:v>19.114000000000001</c:v>
                </c:pt>
                <c:pt idx="110">
                  <c:v>46.658000000000001</c:v>
                </c:pt>
                <c:pt idx="111">
                  <c:v>23.408999999999999</c:v>
                </c:pt>
                <c:pt idx="112">
                  <c:v>19.844000000000001</c:v>
                </c:pt>
                <c:pt idx="113">
                  <c:v>23.097999999999999</c:v>
                </c:pt>
                <c:pt idx="114">
                  <c:v>33.826999999999998</c:v>
                </c:pt>
                <c:pt idx="115">
                  <c:v>32.311</c:v>
                </c:pt>
                <c:pt idx="116">
                  <c:v>42.076999999999998</c:v>
                </c:pt>
                <c:pt idx="117">
                  <c:v>50.645000000000003</c:v>
                </c:pt>
                <c:pt idx="118">
                  <c:v>12.685</c:v>
                </c:pt>
                <c:pt idx="119">
                  <c:v>-7.96</c:v>
                </c:pt>
                <c:pt idx="120">
                  <c:v>-6.0090000000000003</c:v>
                </c:pt>
                <c:pt idx="121">
                  <c:v>-14.289</c:v>
                </c:pt>
                <c:pt idx="122">
                  <c:v>-6.7809999999999997</c:v>
                </c:pt>
                <c:pt idx="123">
                  <c:v>-6.7619999999999996</c:v>
                </c:pt>
                <c:pt idx="124">
                  <c:v>-3.47</c:v>
                </c:pt>
                <c:pt idx="125">
                  <c:v>-5.4980000000000002</c:v>
                </c:pt>
                <c:pt idx="126">
                  <c:v>-18.512</c:v>
                </c:pt>
                <c:pt idx="127">
                  <c:v>-60.387999999999998</c:v>
                </c:pt>
                <c:pt idx="128">
                  <c:v>-9.3680000000000003</c:v>
                </c:pt>
                <c:pt idx="129">
                  <c:v>-11.089</c:v>
                </c:pt>
                <c:pt idx="130">
                  <c:v>-6.6820000000000004</c:v>
                </c:pt>
                <c:pt idx="131">
                  <c:v>0.28000000000000003</c:v>
                </c:pt>
                <c:pt idx="132">
                  <c:v>4.4379999999999997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268208"/>
        <c:axId val="391268600"/>
      </c:lineChart>
      <c:catAx>
        <c:axId val="39126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5400000" vert="horz"/>
          <a:lstStyle/>
          <a:p>
            <a:pPr>
              <a:defRPr sz="1200" baseline="0"/>
            </a:pPr>
            <a:endParaRPr lang="en-US"/>
          </a:p>
        </c:txPr>
        <c:crossAx val="391268600"/>
        <c:crossesAt val="-80000"/>
        <c:auto val="1"/>
        <c:lblAlgn val="ctr"/>
        <c:lblOffset val="50"/>
        <c:tickLblSkip val="8"/>
        <c:noMultiLvlLbl val="0"/>
      </c:catAx>
      <c:valAx>
        <c:axId val="39126860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  <a:alpha val="67000"/>
                </a:sys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$ Billions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12682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2608422354848976"/>
          <c:y val="0.90660445681061841"/>
          <c:w val="0.42152230971128624"/>
          <c:h val="8.371719160104990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sz="1200" b="0"/>
              <a:t>CMBS</a:t>
            </a:r>
            <a:r>
              <a:rPr lang="en-US" sz="1200" b="0" baseline="0"/>
              <a:t> Share of Mortgage Capital Flow</a:t>
            </a:r>
            <a:endParaRPr lang="en-US" sz="1200" b="0"/>
          </a:p>
        </c:rich>
      </c:tx>
      <c:layout>
        <c:manualLayout>
          <c:xMode val="edge"/>
          <c:yMode val="edge"/>
          <c:x val="0.20033970276008492"/>
          <c:y val="0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829262584215194"/>
          <c:y val="8.4773794901771934E-2"/>
          <c:w val="0.8283528094020095"/>
          <c:h val="0.7043527501210793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'Mtg Debt'!$BD$14:$BD$146</c:f>
              <c:strCache>
                <c:ptCount val="133"/>
                <c:pt idx="0">
                  <c:v>1978Q2</c:v>
                </c:pt>
                <c:pt idx="1">
                  <c:v>1978Q3</c:v>
                </c:pt>
                <c:pt idx="2">
                  <c:v>1978Q4</c:v>
                </c:pt>
                <c:pt idx="3">
                  <c:v>1979Q1</c:v>
                </c:pt>
                <c:pt idx="4">
                  <c:v>1979Q2</c:v>
                </c:pt>
                <c:pt idx="5">
                  <c:v>1979Q3</c:v>
                </c:pt>
                <c:pt idx="6">
                  <c:v>1979Q4</c:v>
                </c:pt>
                <c:pt idx="7">
                  <c:v>1980Q1</c:v>
                </c:pt>
                <c:pt idx="8">
                  <c:v>1980Q2</c:v>
                </c:pt>
                <c:pt idx="9">
                  <c:v>1980Q3</c:v>
                </c:pt>
                <c:pt idx="10">
                  <c:v>1980Q4</c:v>
                </c:pt>
                <c:pt idx="11">
                  <c:v>1981Q1</c:v>
                </c:pt>
                <c:pt idx="12">
                  <c:v>1981Q2</c:v>
                </c:pt>
                <c:pt idx="13">
                  <c:v>1981Q3</c:v>
                </c:pt>
                <c:pt idx="14">
                  <c:v>1981Q4</c:v>
                </c:pt>
                <c:pt idx="15">
                  <c:v>1982Q1</c:v>
                </c:pt>
                <c:pt idx="16">
                  <c:v>1982Q2</c:v>
                </c:pt>
                <c:pt idx="17">
                  <c:v>1982Q3</c:v>
                </c:pt>
                <c:pt idx="18">
                  <c:v>1982Q4</c:v>
                </c:pt>
                <c:pt idx="19">
                  <c:v>1983Q1</c:v>
                </c:pt>
                <c:pt idx="20">
                  <c:v>1983Q2</c:v>
                </c:pt>
                <c:pt idx="21">
                  <c:v>1983Q3</c:v>
                </c:pt>
                <c:pt idx="22">
                  <c:v>1983Q4</c:v>
                </c:pt>
                <c:pt idx="23">
                  <c:v>1984Q1</c:v>
                </c:pt>
                <c:pt idx="24">
                  <c:v>1984Q2</c:v>
                </c:pt>
                <c:pt idx="25">
                  <c:v>1984Q3</c:v>
                </c:pt>
                <c:pt idx="26">
                  <c:v>1984Q4</c:v>
                </c:pt>
                <c:pt idx="27">
                  <c:v>1985Q1</c:v>
                </c:pt>
                <c:pt idx="28">
                  <c:v>1985Q2</c:v>
                </c:pt>
                <c:pt idx="29">
                  <c:v>1985Q3</c:v>
                </c:pt>
                <c:pt idx="30">
                  <c:v>1985Q4</c:v>
                </c:pt>
                <c:pt idx="31">
                  <c:v>1986Q1</c:v>
                </c:pt>
                <c:pt idx="32">
                  <c:v>1986Q2</c:v>
                </c:pt>
                <c:pt idx="33">
                  <c:v>1986Q3</c:v>
                </c:pt>
                <c:pt idx="34">
                  <c:v>1986Q4</c:v>
                </c:pt>
                <c:pt idx="35">
                  <c:v>1987Q1</c:v>
                </c:pt>
                <c:pt idx="36">
                  <c:v>1987Q2</c:v>
                </c:pt>
                <c:pt idx="37">
                  <c:v>1987Q3</c:v>
                </c:pt>
                <c:pt idx="38">
                  <c:v>1987Q4</c:v>
                </c:pt>
                <c:pt idx="39">
                  <c:v>1988Q1</c:v>
                </c:pt>
                <c:pt idx="40">
                  <c:v>1988Q2</c:v>
                </c:pt>
                <c:pt idx="41">
                  <c:v>1988Q3</c:v>
                </c:pt>
                <c:pt idx="42">
                  <c:v>1988Q4</c:v>
                </c:pt>
                <c:pt idx="43">
                  <c:v>1989Q1</c:v>
                </c:pt>
                <c:pt idx="44">
                  <c:v>1989Q2</c:v>
                </c:pt>
                <c:pt idx="45">
                  <c:v>1989Q3</c:v>
                </c:pt>
                <c:pt idx="46">
                  <c:v>1989Q4</c:v>
                </c:pt>
                <c:pt idx="47">
                  <c:v>1990Q1</c:v>
                </c:pt>
                <c:pt idx="48">
                  <c:v>1990Q2</c:v>
                </c:pt>
                <c:pt idx="49">
                  <c:v>1990Q3</c:v>
                </c:pt>
                <c:pt idx="50">
                  <c:v>1990Q4</c:v>
                </c:pt>
                <c:pt idx="51">
                  <c:v>1991Q1</c:v>
                </c:pt>
                <c:pt idx="52">
                  <c:v>1991Q2</c:v>
                </c:pt>
                <c:pt idx="53">
                  <c:v>1991Q3</c:v>
                </c:pt>
                <c:pt idx="54">
                  <c:v>1991Q4</c:v>
                </c:pt>
                <c:pt idx="55">
                  <c:v>1992Q1</c:v>
                </c:pt>
                <c:pt idx="56">
                  <c:v>1992Q2</c:v>
                </c:pt>
                <c:pt idx="57">
                  <c:v>1992Q3</c:v>
                </c:pt>
                <c:pt idx="58">
                  <c:v>1992Q4</c:v>
                </c:pt>
                <c:pt idx="59">
                  <c:v>1993Q1</c:v>
                </c:pt>
                <c:pt idx="60">
                  <c:v>1993Q2</c:v>
                </c:pt>
                <c:pt idx="61">
                  <c:v>1993Q3</c:v>
                </c:pt>
                <c:pt idx="62">
                  <c:v>1993Q4</c:v>
                </c:pt>
                <c:pt idx="63">
                  <c:v>1994Q1</c:v>
                </c:pt>
                <c:pt idx="64">
                  <c:v>1994Q2</c:v>
                </c:pt>
                <c:pt idx="65">
                  <c:v>1994Q3</c:v>
                </c:pt>
                <c:pt idx="66">
                  <c:v>1994Q4</c:v>
                </c:pt>
                <c:pt idx="67">
                  <c:v>1995Q1</c:v>
                </c:pt>
                <c:pt idx="68">
                  <c:v>1995Q2</c:v>
                </c:pt>
                <c:pt idx="69">
                  <c:v>1995Q3</c:v>
                </c:pt>
                <c:pt idx="70">
                  <c:v>1995Q4</c:v>
                </c:pt>
                <c:pt idx="71">
                  <c:v>1996Q1</c:v>
                </c:pt>
                <c:pt idx="72">
                  <c:v>1996Q2</c:v>
                </c:pt>
                <c:pt idx="73">
                  <c:v>1996Q3</c:v>
                </c:pt>
                <c:pt idx="74">
                  <c:v>1996Q4</c:v>
                </c:pt>
                <c:pt idx="75">
                  <c:v>1997Q1</c:v>
                </c:pt>
                <c:pt idx="76">
                  <c:v>1997Q2</c:v>
                </c:pt>
                <c:pt idx="77">
                  <c:v>1997Q3</c:v>
                </c:pt>
                <c:pt idx="78">
                  <c:v>1997Q4</c:v>
                </c:pt>
                <c:pt idx="79">
                  <c:v>1998Q1</c:v>
                </c:pt>
                <c:pt idx="80">
                  <c:v>1998Q2</c:v>
                </c:pt>
                <c:pt idx="81">
                  <c:v>1998Q3</c:v>
                </c:pt>
                <c:pt idx="82">
                  <c:v>1998Q4</c:v>
                </c:pt>
                <c:pt idx="83">
                  <c:v>1999Q1</c:v>
                </c:pt>
                <c:pt idx="84">
                  <c:v>1999Q2</c:v>
                </c:pt>
                <c:pt idx="85">
                  <c:v>1999Q3</c:v>
                </c:pt>
                <c:pt idx="86">
                  <c:v>1999Q4</c:v>
                </c:pt>
                <c:pt idx="87">
                  <c:v>2000Q1</c:v>
                </c:pt>
                <c:pt idx="88">
                  <c:v>2000Q2</c:v>
                </c:pt>
                <c:pt idx="89">
                  <c:v>2000Q3</c:v>
                </c:pt>
                <c:pt idx="90">
                  <c:v>2000Q4</c:v>
                </c:pt>
                <c:pt idx="91">
                  <c:v>2001Q1</c:v>
                </c:pt>
                <c:pt idx="92">
                  <c:v>2001Q2</c:v>
                </c:pt>
                <c:pt idx="93">
                  <c:v>2001Q3</c:v>
                </c:pt>
                <c:pt idx="94">
                  <c:v>2001Q4</c:v>
                </c:pt>
                <c:pt idx="95">
                  <c:v>2002Q1</c:v>
                </c:pt>
                <c:pt idx="96">
                  <c:v>2002Q2</c:v>
                </c:pt>
                <c:pt idx="97">
                  <c:v>2002Q3</c:v>
                </c:pt>
                <c:pt idx="98">
                  <c:v>2002Q4</c:v>
                </c:pt>
                <c:pt idx="99">
                  <c:v>2003Q1</c:v>
                </c:pt>
                <c:pt idx="100">
                  <c:v>2003Q2</c:v>
                </c:pt>
                <c:pt idx="101">
                  <c:v>2003Q3</c:v>
                </c:pt>
                <c:pt idx="102">
                  <c:v>2003Q4</c:v>
                </c:pt>
                <c:pt idx="103">
                  <c:v>2004Q1</c:v>
                </c:pt>
                <c:pt idx="104">
                  <c:v>2004Q2</c:v>
                </c:pt>
                <c:pt idx="105">
                  <c:v>2004Q3</c:v>
                </c:pt>
                <c:pt idx="106">
                  <c:v>2004Q4</c:v>
                </c:pt>
                <c:pt idx="107">
                  <c:v>2005Q1</c:v>
                </c:pt>
                <c:pt idx="108">
                  <c:v>2005Q2</c:v>
                </c:pt>
                <c:pt idx="109">
                  <c:v>2005Q3</c:v>
                </c:pt>
                <c:pt idx="110">
                  <c:v>2005Q4</c:v>
                </c:pt>
                <c:pt idx="111">
                  <c:v>2006Q1</c:v>
                </c:pt>
                <c:pt idx="112">
                  <c:v>2006Q2</c:v>
                </c:pt>
                <c:pt idx="113">
                  <c:v>2006Q3</c:v>
                </c:pt>
                <c:pt idx="114">
                  <c:v>2006Q4</c:v>
                </c:pt>
                <c:pt idx="115">
                  <c:v>2007Q1</c:v>
                </c:pt>
                <c:pt idx="116">
                  <c:v>2007Q2</c:v>
                </c:pt>
                <c:pt idx="117">
                  <c:v>2007Q3</c:v>
                </c:pt>
                <c:pt idx="118">
                  <c:v>2007Q4</c:v>
                </c:pt>
                <c:pt idx="119">
                  <c:v>2008Q1</c:v>
                </c:pt>
                <c:pt idx="120">
                  <c:v>2008Q2</c:v>
                </c:pt>
                <c:pt idx="121">
                  <c:v>2008Q3</c:v>
                </c:pt>
                <c:pt idx="122">
                  <c:v>2008Q4</c:v>
                </c:pt>
                <c:pt idx="123">
                  <c:v>2009Q1</c:v>
                </c:pt>
                <c:pt idx="124">
                  <c:v>2009Q2</c:v>
                </c:pt>
                <c:pt idx="125">
                  <c:v>2009Q3</c:v>
                </c:pt>
                <c:pt idx="126">
                  <c:v>2009Q4</c:v>
                </c:pt>
                <c:pt idx="127">
                  <c:v>2010Q1</c:v>
                </c:pt>
                <c:pt idx="128">
                  <c:v>2010Q2</c:v>
                </c:pt>
                <c:pt idx="129">
                  <c:v>2010Q3</c:v>
                </c:pt>
                <c:pt idx="130">
                  <c:v>2010Q4</c:v>
                </c:pt>
                <c:pt idx="131">
                  <c:v>2011Q1</c:v>
                </c:pt>
                <c:pt idx="132">
                  <c:v>2011Q2</c:v>
                </c:pt>
              </c:strCache>
            </c:strRef>
          </c:cat>
          <c:val>
            <c:numRef>
              <c:f>'Mtg Debt'!$BG$14:$BG$146</c:f>
              <c:numCache>
                <c:formatCode>0.0000</c:formatCode>
                <c:ptCount val="133"/>
                <c:pt idx="0">
                  <c:v>6.6138165345413363E-2</c:v>
                </c:pt>
                <c:pt idx="1">
                  <c:v>3.3618735834802314E-2</c:v>
                </c:pt>
                <c:pt idx="2">
                  <c:v>4.4534912410560082E-2</c:v>
                </c:pt>
                <c:pt idx="3">
                  <c:v>3.5819224849587238E-2</c:v>
                </c:pt>
                <c:pt idx="4">
                  <c:v>3.7823716492503406E-2</c:v>
                </c:pt>
                <c:pt idx="5">
                  <c:v>2.8416378885051802E-2</c:v>
                </c:pt>
                <c:pt idx="6">
                  <c:v>3.932776952097862E-2</c:v>
                </c:pt>
                <c:pt idx="7">
                  <c:v>1.2261368927518237E-2</c:v>
                </c:pt>
                <c:pt idx="8">
                  <c:v>3.4896573503868628E-2</c:v>
                </c:pt>
                <c:pt idx="9">
                  <c:v>3.1684927450399761E-2</c:v>
                </c:pt>
                <c:pt idx="10">
                  <c:v>1.7136736879685827E-2</c:v>
                </c:pt>
                <c:pt idx="11">
                  <c:v>1.4950166112956811E-2</c:v>
                </c:pt>
                <c:pt idx="12">
                  <c:v>7.5068813078655438E-3</c:v>
                </c:pt>
                <c:pt idx="13">
                  <c:v>1.5026491791887432E-2</c:v>
                </c:pt>
                <c:pt idx="14">
                  <c:v>-0.44309859154929576</c:v>
                </c:pt>
                <c:pt idx="15">
                  <c:v>4.7572578677726272E-3</c:v>
                </c:pt>
                <c:pt idx="16">
                  <c:v>1.0712160285657607E-2</c:v>
                </c:pt>
                <c:pt idx="17">
                  <c:v>1.2133117633464294E-2</c:v>
                </c:pt>
                <c:pt idx="18">
                  <c:v>1.0095396869500787E-2</c:v>
                </c:pt>
                <c:pt idx="19">
                  <c:v>2.1610857058563211E-2</c:v>
                </c:pt>
                <c:pt idx="20">
                  <c:v>1.5488482922954726E-2</c:v>
                </c:pt>
                <c:pt idx="21">
                  <c:v>2.4011073843369004E-2</c:v>
                </c:pt>
                <c:pt idx="22">
                  <c:v>1.0242174787020197E-2</c:v>
                </c:pt>
                <c:pt idx="23">
                  <c:v>5.2863786319011091E-3</c:v>
                </c:pt>
                <c:pt idx="24">
                  <c:v>4.1965803072867899E-3</c:v>
                </c:pt>
                <c:pt idx="25">
                  <c:v>1.5522757016140759E-2</c:v>
                </c:pt>
                <c:pt idx="26">
                  <c:v>6.5662417921977592E-4</c:v>
                </c:pt>
                <c:pt idx="27">
                  <c:v>7.6376554174067496E-2</c:v>
                </c:pt>
                <c:pt idx="28">
                  <c:v>1.7023288804823265E-2</c:v>
                </c:pt>
                <c:pt idx="29">
                  <c:v>7.1405684991074289E-3</c:v>
                </c:pt>
                <c:pt idx="30">
                  <c:v>1.8139473856852325E-2</c:v>
                </c:pt>
                <c:pt idx="31">
                  <c:v>0.10071832492740333</c:v>
                </c:pt>
                <c:pt idx="32">
                  <c:v>3.3264887063655033E-2</c:v>
                </c:pt>
                <c:pt idx="33">
                  <c:v>5.2339785754557416E-2</c:v>
                </c:pt>
                <c:pt idx="34">
                  <c:v>5.9202251901539202E-2</c:v>
                </c:pt>
                <c:pt idx="35">
                  <c:v>5.3229678746998972E-2</c:v>
                </c:pt>
                <c:pt idx="36">
                  <c:v>9.4277065013694678E-2</c:v>
                </c:pt>
                <c:pt idx="37">
                  <c:v>7.2079487330236933E-2</c:v>
                </c:pt>
                <c:pt idx="38">
                  <c:v>4.4101694915254237E-2</c:v>
                </c:pt>
                <c:pt idx="39">
                  <c:v>6.9113381258670697E-2</c:v>
                </c:pt>
                <c:pt idx="40">
                  <c:v>5.5242390078917701E-2</c:v>
                </c:pt>
                <c:pt idx="41">
                  <c:v>0.14408133623819899</c:v>
                </c:pt>
                <c:pt idx="42">
                  <c:v>7.8561745529662386E-2</c:v>
                </c:pt>
                <c:pt idx="43">
                  <c:v>8.6882124030579641E-2</c:v>
                </c:pt>
                <c:pt idx="44">
                  <c:v>0.19415362116528675</c:v>
                </c:pt>
                <c:pt idx="45">
                  <c:v>0.19759774575193581</c:v>
                </c:pt>
                <c:pt idx="46">
                  <c:v>0.42684145888672193</c:v>
                </c:pt>
                <c:pt idx="47">
                  <c:v>0.15530980647259662</c:v>
                </c:pt>
                <c:pt idx="48">
                  <c:v>-9.1177920157711409E-2</c:v>
                </c:pt>
                <c:pt idx="49">
                  <c:v>0</c:v>
                </c:pt>
                <c:pt idx="50">
                  <c:v>1.1884472969637148</c:v>
                </c:pt>
                <c:pt idx="51">
                  <c:v>-0.13099766433099799</c:v>
                </c:pt>
                <c:pt idx="52">
                  <c:v>0.20828989006567095</c:v>
                </c:pt>
                <c:pt idx="53">
                  <c:v>-8.186601228502656E-3</c:v>
                </c:pt>
                <c:pt idx="54">
                  <c:v>-0.22354793200743123</c:v>
                </c:pt>
                <c:pt idx="55">
                  <c:v>-0.18698743674751225</c:v>
                </c:pt>
                <c:pt idx="56">
                  <c:v>-0.28395022062289282</c:v>
                </c:pt>
                <c:pt idx="57">
                  <c:v>-0.1996909386406609</c:v>
                </c:pt>
                <c:pt idx="58">
                  <c:v>1.5108135677487734E-2</c:v>
                </c:pt>
                <c:pt idx="59">
                  <c:v>-0.18172172548326132</c:v>
                </c:pt>
                <c:pt idx="60">
                  <c:v>-0.18663608223687214</c:v>
                </c:pt>
                <c:pt idx="61">
                  <c:v>-6.0316907033825702E-2</c:v>
                </c:pt>
                <c:pt idx="62">
                  <c:v>-9.4142909356713123</c:v>
                </c:pt>
                <c:pt idx="63">
                  <c:v>2.3578747934983001E-2</c:v>
                </c:pt>
                <c:pt idx="64">
                  <c:v>1.9842286840806111</c:v>
                </c:pt>
                <c:pt idx="65">
                  <c:v>-24.910880829015483</c:v>
                </c:pt>
                <c:pt idx="66">
                  <c:v>-0.21883978334249179</c:v>
                </c:pt>
                <c:pt idx="67">
                  <c:v>-0.12478210671677566</c:v>
                </c:pt>
                <c:pt idx="68">
                  <c:v>0.4791978845306315</c:v>
                </c:pt>
                <c:pt idx="69">
                  <c:v>0.55935095964502857</c:v>
                </c:pt>
                <c:pt idx="70">
                  <c:v>1.7236053246621184</c:v>
                </c:pt>
                <c:pt idx="71">
                  <c:v>0.40101278032312515</c:v>
                </c:pt>
                <c:pt idx="72">
                  <c:v>0.28784080225634595</c:v>
                </c:pt>
                <c:pt idx="73">
                  <c:v>1.1525940996948119</c:v>
                </c:pt>
                <c:pt idx="74">
                  <c:v>0.54293551276309893</c:v>
                </c:pt>
                <c:pt idx="75">
                  <c:v>0.35294117647058826</c:v>
                </c:pt>
                <c:pt idx="76">
                  <c:v>0.282421163615451</c:v>
                </c:pt>
                <c:pt idx="77">
                  <c:v>0.30180490128619064</c:v>
                </c:pt>
                <c:pt idx="78">
                  <c:v>0.54440080832729631</c:v>
                </c:pt>
                <c:pt idx="79">
                  <c:v>0.77665098961395262</c:v>
                </c:pt>
                <c:pt idx="80">
                  <c:v>0.77689897600489077</c:v>
                </c:pt>
                <c:pt idx="81">
                  <c:v>0.39104891411974385</c:v>
                </c:pt>
                <c:pt idx="82">
                  <c:v>0.48070308708404547</c:v>
                </c:pt>
                <c:pt idx="83">
                  <c:v>0.4303592589381196</c:v>
                </c:pt>
                <c:pt idx="84">
                  <c:v>0.33130688879185838</c:v>
                </c:pt>
                <c:pt idx="85">
                  <c:v>0.17687513747342182</c:v>
                </c:pt>
                <c:pt idx="86">
                  <c:v>0.25396087803151002</c:v>
                </c:pt>
                <c:pt idx="87">
                  <c:v>0.21273157154400982</c:v>
                </c:pt>
                <c:pt idx="88">
                  <c:v>0.25260180114712827</c:v>
                </c:pt>
                <c:pt idx="89">
                  <c:v>0.30806120954751792</c:v>
                </c:pt>
                <c:pt idx="90">
                  <c:v>0.46803671513280803</c:v>
                </c:pt>
                <c:pt idx="91">
                  <c:v>0.30168551312139963</c:v>
                </c:pt>
                <c:pt idx="92">
                  <c:v>0.43126981938508202</c:v>
                </c:pt>
                <c:pt idx="93">
                  <c:v>0.31864706429701312</c:v>
                </c:pt>
                <c:pt idx="94">
                  <c:v>0.46463579136690647</c:v>
                </c:pt>
                <c:pt idx="95">
                  <c:v>0.28930093776641091</c:v>
                </c:pt>
                <c:pt idx="96">
                  <c:v>0.25646929824561404</c:v>
                </c:pt>
                <c:pt idx="97">
                  <c:v>0.30793588613586653</c:v>
                </c:pt>
                <c:pt idx="98">
                  <c:v>0.36922696962212892</c:v>
                </c:pt>
                <c:pt idx="99">
                  <c:v>0.27388362652232745</c:v>
                </c:pt>
                <c:pt idx="100">
                  <c:v>0.36129511192325264</c:v>
                </c:pt>
                <c:pt idx="101">
                  <c:v>0.3704600484261501</c:v>
                </c:pt>
                <c:pt idx="102">
                  <c:v>0.27358371866251457</c:v>
                </c:pt>
                <c:pt idx="103">
                  <c:v>8.8728427076813013E-2</c:v>
                </c:pt>
                <c:pt idx="104">
                  <c:v>0.36981912337238976</c:v>
                </c:pt>
                <c:pt idx="105">
                  <c:v>0.14898808397957253</c:v>
                </c:pt>
                <c:pt idx="106">
                  <c:v>0.25094594394076536</c:v>
                </c:pt>
                <c:pt idx="107">
                  <c:v>0.3113185931950968</c:v>
                </c:pt>
                <c:pt idx="108">
                  <c:v>0.3394391072814365</c:v>
                </c:pt>
                <c:pt idx="109">
                  <c:v>0.23344488140892547</c:v>
                </c:pt>
                <c:pt idx="110">
                  <c:v>0.45949459337023102</c:v>
                </c:pt>
                <c:pt idx="111">
                  <c:v>0.28612812144769167</c:v>
                </c:pt>
                <c:pt idx="112">
                  <c:v>0.27430435563910815</c:v>
                </c:pt>
                <c:pt idx="113">
                  <c:v>0.29734043922659048</c:v>
                </c:pt>
                <c:pt idx="114">
                  <c:v>0.40394306321797901</c:v>
                </c:pt>
                <c:pt idx="115">
                  <c:v>0.63240820480701476</c:v>
                </c:pt>
                <c:pt idx="116">
                  <c:v>0.437695692426118</c:v>
                </c:pt>
                <c:pt idx="117">
                  <c:v>0.48694774289697612</c:v>
                </c:pt>
                <c:pt idx="118">
                  <c:v>0.14923178278158161</c:v>
                </c:pt>
                <c:pt idx="119">
                  <c:v>-0.12985953635577599</c:v>
                </c:pt>
                <c:pt idx="120">
                  <c:v>-0.11152768239945061</c:v>
                </c:pt>
                <c:pt idx="121">
                  <c:v>-0.51273862494617484</c:v>
                </c:pt>
                <c:pt idx="122">
                  <c:v>-0.23372281391100541</c:v>
                </c:pt>
                <c:pt idx="123">
                  <c:v>-10.122754491017965</c:v>
                </c:pt>
                <c:pt idx="124">
                  <c:v>0.99683998850904909</c:v>
                </c:pt>
                <c:pt idx="125">
                  <c:v>0.24404101380442986</c:v>
                </c:pt>
                <c:pt idx="126">
                  <c:v>0.34174527866491905</c:v>
                </c:pt>
                <c:pt idx="127">
                  <c:v>1.5777400391900718</c:v>
                </c:pt>
                <c:pt idx="128">
                  <c:v>0.18948986609490676</c:v>
                </c:pt>
                <c:pt idx="129">
                  <c:v>0.25044775242960637</c:v>
                </c:pt>
                <c:pt idx="130">
                  <c:v>0.1730989425473172</c:v>
                </c:pt>
                <c:pt idx="131">
                  <c:v>-9.2164381758034174E-3</c:v>
                </c:pt>
                <c:pt idx="132">
                  <c:v>-0.32900638293141293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269384"/>
        <c:axId val="391269776"/>
      </c:lineChart>
      <c:catAx>
        <c:axId val="391269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91269776"/>
        <c:crossesAt val="-80000"/>
        <c:auto val="1"/>
        <c:lblAlgn val="ctr"/>
        <c:lblOffset val="50"/>
        <c:noMultiLvlLbl val="0"/>
      </c:catAx>
      <c:valAx>
        <c:axId val="391269776"/>
        <c:scaling>
          <c:orientation val="minMax"/>
          <c:max val="1"/>
          <c:min val="-1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  <a:alpha val="67000"/>
                </a:sys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391269384"/>
        <c:crosses val="autoZero"/>
        <c:crossBetween val="midCat"/>
        <c:minorUnit val="1.0000000000000005E-2"/>
      </c:valAx>
    </c:plotArea>
    <c:legend>
      <c:legendPos val="b"/>
      <c:layout>
        <c:manualLayout>
          <c:xMode val="edge"/>
          <c:yMode val="edge"/>
          <c:x val="0.32608422354848993"/>
          <c:y val="0.90660445681061863"/>
          <c:w val="0.4215223097112864"/>
          <c:h val="8.3717191601049942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U.S. Commercial &amp; Multi-family Mortgages Share</a:t>
            </a:r>
            <a:r>
              <a:rPr lang="en-US" sz="1200" baseline="0"/>
              <a:t> of Outstanding Balance Held by Various Capital Sources: 1978-2011</a:t>
            </a:r>
            <a:endParaRPr lang="en-US" sz="1200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'Mtg Debt'!$BN$12</c:f>
              <c:strCache>
                <c:ptCount val="1"/>
                <c:pt idx="0">
                  <c:v>Banks&amp;Thrifts</c:v>
                </c:pt>
              </c:strCache>
            </c:strRef>
          </c:tx>
          <c:cat>
            <c:strRef>
              <c:f>'Mtg Debt'!$BM$13:$BM$146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Debt'!$BN$13:$BN$146</c:f>
              <c:numCache>
                <c:formatCode>0.0000</c:formatCode>
                <c:ptCount val="134"/>
                <c:pt idx="0">
                  <c:v>0.54464793430436653</c:v>
                </c:pt>
                <c:pt idx="1">
                  <c:v>0.54882190256941121</c:v>
                </c:pt>
                <c:pt idx="2">
                  <c:v>0.54845471517717925</c:v>
                </c:pt>
                <c:pt idx="3">
                  <c:v>0.54463689009400496</c:v>
                </c:pt>
                <c:pt idx="4">
                  <c:v>0.54302932441394425</c:v>
                </c:pt>
                <c:pt idx="5">
                  <c:v>0.54342348726428091</c:v>
                </c:pt>
                <c:pt idx="6">
                  <c:v>0.54224071699444154</c:v>
                </c:pt>
                <c:pt idx="7">
                  <c:v>0.53879614201486792</c:v>
                </c:pt>
                <c:pt idx="8">
                  <c:v>0.53405925883146643</c:v>
                </c:pt>
                <c:pt idx="9">
                  <c:v>0.53011836641946752</c:v>
                </c:pt>
                <c:pt idx="10">
                  <c:v>0.52744996523072085</c:v>
                </c:pt>
                <c:pt idx="11">
                  <c:v>0.52407505423316902</c:v>
                </c:pt>
                <c:pt idx="12">
                  <c:v>0.51951470255845666</c:v>
                </c:pt>
                <c:pt idx="13">
                  <c:v>0.51411979747218073</c:v>
                </c:pt>
                <c:pt idx="14">
                  <c:v>0.51019286786631446</c:v>
                </c:pt>
                <c:pt idx="15">
                  <c:v>0.50971019836628884</c:v>
                </c:pt>
                <c:pt idx="16">
                  <c:v>0.50737020248345954</c:v>
                </c:pt>
                <c:pt idx="17">
                  <c:v>0.50705238073515069</c:v>
                </c:pt>
                <c:pt idx="18">
                  <c:v>0.50835083529675162</c:v>
                </c:pt>
                <c:pt idx="19">
                  <c:v>0.50480416513822657</c:v>
                </c:pt>
                <c:pt idx="20">
                  <c:v>0.50524779568257827</c:v>
                </c:pt>
                <c:pt idx="21">
                  <c:v>0.50915894288577146</c:v>
                </c:pt>
                <c:pt idx="22">
                  <c:v>0.51449432666552153</c:v>
                </c:pt>
                <c:pt idx="23">
                  <c:v>0.51811394834859703</c:v>
                </c:pt>
                <c:pt idx="24">
                  <c:v>0.52687335449764849</c:v>
                </c:pt>
                <c:pt idx="25">
                  <c:v>0.53103060473500974</c:v>
                </c:pt>
                <c:pt idx="26">
                  <c:v>0.53565355222548972</c:v>
                </c:pt>
                <c:pt idx="27">
                  <c:v>0.54086283115237155</c:v>
                </c:pt>
                <c:pt idx="28">
                  <c:v>0.5504250103752093</c:v>
                </c:pt>
                <c:pt idx="29">
                  <c:v>0.55274199092978993</c:v>
                </c:pt>
                <c:pt idx="30">
                  <c:v>0.55663863671226765</c:v>
                </c:pt>
                <c:pt idx="31">
                  <c:v>0.55109714597579373</c:v>
                </c:pt>
                <c:pt idx="32">
                  <c:v>0.55696586961763805</c:v>
                </c:pt>
                <c:pt idx="33">
                  <c:v>0.55573959081462088</c:v>
                </c:pt>
                <c:pt idx="34">
                  <c:v>0.55718721881656341</c:v>
                </c:pt>
                <c:pt idx="35">
                  <c:v>0.56544796954465548</c:v>
                </c:pt>
                <c:pt idx="36">
                  <c:v>0.58304730097684099</c:v>
                </c:pt>
                <c:pt idx="37">
                  <c:v>0.58430813690999872</c:v>
                </c:pt>
                <c:pt idx="38">
                  <c:v>0.59027995986642368</c:v>
                </c:pt>
                <c:pt idx="39">
                  <c:v>0.58991535229279579</c:v>
                </c:pt>
                <c:pt idx="40">
                  <c:v>0.57610952617534217</c:v>
                </c:pt>
                <c:pt idx="41">
                  <c:v>0.57642065683189725</c:v>
                </c:pt>
                <c:pt idx="42">
                  <c:v>0.56572186522091872</c:v>
                </c:pt>
                <c:pt idx="43">
                  <c:v>0.56145630200168961</c:v>
                </c:pt>
                <c:pt idx="44">
                  <c:v>0.56826385120542922</c:v>
                </c:pt>
                <c:pt idx="45">
                  <c:v>0.57146429084745609</c:v>
                </c:pt>
                <c:pt idx="46">
                  <c:v>0.57361836536008903</c:v>
                </c:pt>
                <c:pt idx="47">
                  <c:v>0.5710947571734295</c:v>
                </c:pt>
                <c:pt idx="48">
                  <c:v>0.56444876216946804</c:v>
                </c:pt>
                <c:pt idx="49">
                  <c:v>0.55533118666884973</c:v>
                </c:pt>
                <c:pt idx="50">
                  <c:v>0.54810605632177933</c:v>
                </c:pt>
                <c:pt idx="51">
                  <c:v>0.54440011813658495</c:v>
                </c:pt>
                <c:pt idx="52">
                  <c:v>0.54118048637142269</c:v>
                </c:pt>
                <c:pt idx="53">
                  <c:v>0.5354607213349537</c:v>
                </c:pt>
                <c:pt idx="54">
                  <c:v>0.52984163772879311</c:v>
                </c:pt>
                <c:pt idx="55">
                  <c:v>0.5291330706541475</c:v>
                </c:pt>
                <c:pt idx="56">
                  <c:v>0.52288796608050336</c:v>
                </c:pt>
                <c:pt idx="57">
                  <c:v>0.52208135152289237</c:v>
                </c:pt>
                <c:pt idx="58">
                  <c:v>0.52216092846606166</c:v>
                </c:pt>
                <c:pt idx="59">
                  <c:v>0.5222895539767346</c:v>
                </c:pt>
                <c:pt idx="60">
                  <c:v>0.52271861973965228</c:v>
                </c:pt>
                <c:pt idx="61">
                  <c:v>0.52254878072378985</c:v>
                </c:pt>
                <c:pt idx="62">
                  <c:v>0.5249711653435809</c:v>
                </c:pt>
                <c:pt idx="63">
                  <c:v>0.52004227770909073</c:v>
                </c:pt>
                <c:pt idx="64">
                  <c:v>0.52144331158688229</c:v>
                </c:pt>
                <c:pt idx="65">
                  <c:v>0.52050185113791803</c:v>
                </c:pt>
                <c:pt idx="66">
                  <c:v>0.51931912997825269</c:v>
                </c:pt>
                <c:pt idx="67">
                  <c:v>0.5231226452539437</c:v>
                </c:pt>
                <c:pt idx="68">
                  <c:v>0.52731549743313744</c:v>
                </c:pt>
                <c:pt idx="69">
                  <c:v>0.52860242143746983</c:v>
                </c:pt>
                <c:pt idx="70">
                  <c:v>0.52844275618522396</c:v>
                </c:pt>
                <c:pt idx="71">
                  <c:v>0.52978408214820449</c:v>
                </c:pt>
                <c:pt idx="72">
                  <c:v>0.52735916924097392</c:v>
                </c:pt>
                <c:pt idx="73">
                  <c:v>0.52722678213034369</c:v>
                </c:pt>
                <c:pt idx="74">
                  <c:v>0.53121498986280868</c:v>
                </c:pt>
                <c:pt idx="75">
                  <c:v>0.53081047300773165</c:v>
                </c:pt>
                <c:pt idx="76">
                  <c:v>0.52836422712563857</c:v>
                </c:pt>
                <c:pt idx="77">
                  <c:v>0.52613505693831375</c:v>
                </c:pt>
                <c:pt idx="78">
                  <c:v>0.52637905751909542</c:v>
                </c:pt>
                <c:pt idx="79">
                  <c:v>0.51946897141026094</c:v>
                </c:pt>
                <c:pt idx="80">
                  <c:v>0.51491224696037741</c:v>
                </c:pt>
                <c:pt idx="81">
                  <c:v>0.50728678089403656</c:v>
                </c:pt>
                <c:pt idx="82">
                  <c:v>0.50403794855218675</c:v>
                </c:pt>
                <c:pt idx="83">
                  <c:v>0.49769064871012131</c:v>
                </c:pt>
                <c:pt idx="84">
                  <c:v>0.49649862128339178</c:v>
                </c:pt>
                <c:pt idx="85">
                  <c:v>0.49710202915118606</c:v>
                </c:pt>
                <c:pt idx="86">
                  <c:v>0.48970383679146862</c:v>
                </c:pt>
                <c:pt idx="87">
                  <c:v>0.49341569906110927</c:v>
                </c:pt>
                <c:pt idx="88">
                  <c:v>0.50077899823500172</c:v>
                </c:pt>
                <c:pt idx="89">
                  <c:v>0.50430864078810989</c:v>
                </c:pt>
                <c:pt idx="90">
                  <c:v>0.5065963960513441</c:v>
                </c:pt>
                <c:pt idx="91">
                  <c:v>0.50496284509558464</c:v>
                </c:pt>
                <c:pt idx="92">
                  <c:v>0.50853206040657251</c:v>
                </c:pt>
                <c:pt idx="93">
                  <c:v>0.50743008390669164</c:v>
                </c:pt>
                <c:pt idx="94">
                  <c:v>0.50983535840103533</c:v>
                </c:pt>
                <c:pt idx="95">
                  <c:v>0.50629858306683162</c:v>
                </c:pt>
                <c:pt idx="96">
                  <c:v>0.51014553660867468</c:v>
                </c:pt>
                <c:pt idx="97">
                  <c:v>0.51217874259937979</c:v>
                </c:pt>
                <c:pt idx="98">
                  <c:v>0.51431019775149611</c:v>
                </c:pt>
                <c:pt idx="99">
                  <c:v>0.51140403762897924</c:v>
                </c:pt>
                <c:pt idx="100">
                  <c:v>0.51336072145138645</c:v>
                </c:pt>
                <c:pt idx="101">
                  <c:v>0.51046008484858485</c:v>
                </c:pt>
                <c:pt idx="102">
                  <c:v>0.51022481223782368</c:v>
                </c:pt>
                <c:pt idx="103">
                  <c:v>0.50346131602058675</c:v>
                </c:pt>
                <c:pt idx="104">
                  <c:v>0.50755646864208448</c:v>
                </c:pt>
                <c:pt idx="105">
                  <c:v>0.50830109632913945</c:v>
                </c:pt>
                <c:pt idx="106">
                  <c:v>0.51109109977840927</c:v>
                </c:pt>
                <c:pt idx="107">
                  <c:v>0.51125127045375551</c:v>
                </c:pt>
                <c:pt idx="108">
                  <c:v>0.51276415113814644</c:v>
                </c:pt>
                <c:pt idx="109">
                  <c:v>0.51461005816022354</c:v>
                </c:pt>
                <c:pt idx="110">
                  <c:v>0.51806068176323639</c:v>
                </c:pt>
                <c:pt idx="111">
                  <c:v>0.51343453557446128</c:v>
                </c:pt>
                <c:pt idx="112">
                  <c:v>0.51601801771379152</c:v>
                </c:pt>
                <c:pt idx="113">
                  <c:v>0.51683836846638798</c:v>
                </c:pt>
                <c:pt idx="114">
                  <c:v>0.51715449811379732</c:v>
                </c:pt>
                <c:pt idx="115">
                  <c:v>0.51362402989801037</c:v>
                </c:pt>
                <c:pt idx="116">
                  <c:v>0.50712200009898256</c:v>
                </c:pt>
                <c:pt idx="117">
                  <c:v>0.50289628176184542</c:v>
                </c:pt>
                <c:pt idx="118">
                  <c:v>0.49769788886377542</c:v>
                </c:pt>
                <c:pt idx="119">
                  <c:v>0.49646631968679078</c:v>
                </c:pt>
                <c:pt idx="120">
                  <c:v>0.50027954306009703</c:v>
                </c:pt>
                <c:pt idx="121">
                  <c:v>0.50396020690499144</c:v>
                </c:pt>
                <c:pt idx="122">
                  <c:v>0.50673317549770613</c:v>
                </c:pt>
                <c:pt idx="123">
                  <c:v>0.50979026541062467</c:v>
                </c:pt>
                <c:pt idx="124">
                  <c:v>0.51183037895418237</c:v>
                </c:pt>
                <c:pt idx="125">
                  <c:v>0.51167959797884977</c:v>
                </c:pt>
                <c:pt idx="126">
                  <c:v>0.50948159139221538</c:v>
                </c:pt>
                <c:pt idx="127">
                  <c:v>0.5081143131892899</c:v>
                </c:pt>
                <c:pt idx="128">
                  <c:v>0.50843627685689752</c:v>
                </c:pt>
                <c:pt idx="129">
                  <c:v>0.50556283096197607</c:v>
                </c:pt>
                <c:pt idx="130">
                  <c:v>0.50320456143975256</c:v>
                </c:pt>
                <c:pt idx="131">
                  <c:v>0.49984097788732668</c:v>
                </c:pt>
                <c:pt idx="132">
                  <c:v>0.49605216648869577</c:v>
                </c:pt>
                <c:pt idx="133">
                  <c:v>0.49191091527359693</c:v>
                </c:pt>
              </c:numCache>
            </c:numRef>
          </c:val>
        </c:ser>
        <c:ser>
          <c:idx val="1"/>
          <c:order val="1"/>
          <c:tx>
            <c:strRef>
              <c:f>'Mtg Debt'!$BO$12</c:f>
              <c:strCache>
                <c:ptCount val="1"/>
                <c:pt idx="0">
                  <c:v>LICs</c:v>
                </c:pt>
              </c:strCache>
            </c:strRef>
          </c:tx>
          <c:cat>
            <c:strRef>
              <c:f>'Mtg Debt'!$BM$13:$BM$146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Debt'!$BO$13:$BO$146</c:f>
              <c:numCache>
                <c:formatCode>0.0000</c:formatCode>
                <c:ptCount val="134"/>
                <c:pt idx="0">
                  <c:v>0.2360341185253427</c:v>
                </c:pt>
                <c:pt idx="1">
                  <c:v>0.23463992707383774</c:v>
                </c:pt>
                <c:pt idx="2">
                  <c:v>0.23493697916195405</c:v>
                </c:pt>
                <c:pt idx="3">
                  <c:v>0.2391546915619305</c:v>
                </c:pt>
                <c:pt idx="4">
                  <c:v>0.23909056832271272</c:v>
                </c:pt>
                <c:pt idx="5">
                  <c:v>0.23913569207061589</c:v>
                </c:pt>
                <c:pt idx="6">
                  <c:v>0.23902184284851086</c:v>
                </c:pt>
                <c:pt idx="7">
                  <c:v>0.24068347859523198</c:v>
                </c:pt>
                <c:pt idx="8">
                  <c:v>0.24365843350247676</c:v>
                </c:pt>
                <c:pt idx="9">
                  <c:v>0.24534952178313951</c:v>
                </c:pt>
                <c:pt idx="10">
                  <c:v>0.24682127575337667</c:v>
                </c:pt>
                <c:pt idx="11">
                  <c:v>0.24893832203941565</c:v>
                </c:pt>
                <c:pt idx="12">
                  <c:v>0.24824587625984607</c:v>
                </c:pt>
                <c:pt idx="13">
                  <c:v>0.24575862915871607</c:v>
                </c:pt>
                <c:pt idx="14">
                  <c:v>0.24257577116109261</c:v>
                </c:pt>
                <c:pt idx="15">
                  <c:v>0.24305695367833852</c:v>
                </c:pt>
                <c:pt idx="16">
                  <c:v>0.24159872428979765</c:v>
                </c:pt>
                <c:pt idx="17">
                  <c:v>0.2393877582053304</c:v>
                </c:pt>
                <c:pt idx="18">
                  <c:v>0.23595987164042262</c:v>
                </c:pt>
                <c:pt idx="19">
                  <c:v>0.23427443558875513</c:v>
                </c:pt>
                <c:pt idx="20">
                  <c:v>0.23151920543224891</c:v>
                </c:pt>
                <c:pt idx="21">
                  <c:v>0.2273961986472946</c:v>
                </c:pt>
                <c:pt idx="22">
                  <c:v>0.2247550301174685</c:v>
                </c:pt>
                <c:pt idx="23">
                  <c:v>0.22325856755524803</c:v>
                </c:pt>
                <c:pt idx="24">
                  <c:v>0.21505456642098464</c:v>
                </c:pt>
                <c:pt idx="25">
                  <c:v>0.20926659444798187</c:v>
                </c:pt>
                <c:pt idx="26">
                  <c:v>0.20338430728004139</c:v>
                </c:pt>
                <c:pt idx="27">
                  <c:v>0.19772720019816334</c:v>
                </c:pt>
                <c:pt idx="28">
                  <c:v>0.19768729865376061</c:v>
                </c:pt>
                <c:pt idx="29">
                  <c:v>0.1961271095142274</c:v>
                </c:pt>
                <c:pt idx="30">
                  <c:v>0.19419738108187257</c:v>
                </c:pt>
                <c:pt idx="31">
                  <c:v>0.19738996436482711</c:v>
                </c:pt>
                <c:pt idx="32">
                  <c:v>0.19649246290104991</c:v>
                </c:pt>
                <c:pt idx="33">
                  <c:v>0.19901993809466303</c:v>
                </c:pt>
                <c:pt idx="34">
                  <c:v>0.20006089342536656</c:v>
                </c:pt>
                <c:pt idx="35">
                  <c:v>0.2021279756775613</c:v>
                </c:pt>
                <c:pt idx="36">
                  <c:v>0.1947287193056588</c:v>
                </c:pt>
                <c:pt idx="37">
                  <c:v>0.19568632169456315</c:v>
                </c:pt>
                <c:pt idx="38">
                  <c:v>0.1965851787482745</c:v>
                </c:pt>
                <c:pt idx="39">
                  <c:v>0.19870057054780568</c:v>
                </c:pt>
                <c:pt idx="40">
                  <c:v>0.20084408500263776</c:v>
                </c:pt>
                <c:pt idx="41">
                  <c:v>0.20117924836223874</c:v>
                </c:pt>
                <c:pt idx="42">
                  <c:v>0.20299775430935849</c:v>
                </c:pt>
                <c:pt idx="43">
                  <c:v>0.20385863709800658</c:v>
                </c:pt>
                <c:pt idx="44">
                  <c:v>0.20326944519863666</c:v>
                </c:pt>
                <c:pt idx="45">
                  <c:v>0.20539623341254548</c:v>
                </c:pt>
                <c:pt idx="46">
                  <c:v>0.20800421686974668</c:v>
                </c:pt>
                <c:pt idx="47">
                  <c:v>0.21352731402653896</c:v>
                </c:pt>
                <c:pt idx="48">
                  <c:v>0.21598638900112796</c:v>
                </c:pt>
                <c:pt idx="49">
                  <c:v>0.22017045971365679</c:v>
                </c:pt>
                <c:pt idx="50">
                  <c:v>0.2195911479481617</c:v>
                </c:pt>
                <c:pt idx="51">
                  <c:v>0.22046743431362012</c:v>
                </c:pt>
                <c:pt idx="52">
                  <c:v>0.22062760261748959</c:v>
                </c:pt>
                <c:pt idx="53">
                  <c:v>0.22218142917729575</c:v>
                </c:pt>
                <c:pt idx="54">
                  <c:v>0.22514651613165476</c:v>
                </c:pt>
                <c:pt idx="55">
                  <c:v>0.21901567932109342</c:v>
                </c:pt>
                <c:pt idx="56">
                  <c:v>0.21898912531229867</c:v>
                </c:pt>
                <c:pt idx="57">
                  <c:v>0.21766519315865415</c:v>
                </c:pt>
                <c:pt idx="58">
                  <c:v>0.21591006279740213</c:v>
                </c:pt>
                <c:pt idx="59">
                  <c:v>0.21435980645759231</c:v>
                </c:pt>
                <c:pt idx="60">
                  <c:v>0.21520355078685316</c:v>
                </c:pt>
                <c:pt idx="61">
                  <c:v>0.21555276658746012</c:v>
                </c:pt>
                <c:pt idx="62">
                  <c:v>0.21274872034563216</c:v>
                </c:pt>
                <c:pt idx="63">
                  <c:v>0.20479346949232835</c:v>
                </c:pt>
                <c:pt idx="64">
                  <c:v>0.20355320222594306</c:v>
                </c:pt>
                <c:pt idx="65">
                  <c:v>0.20134169658338899</c:v>
                </c:pt>
                <c:pt idx="66">
                  <c:v>0.19926394435081649</c:v>
                </c:pt>
                <c:pt idx="67">
                  <c:v>0.19944072290338183</c:v>
                </c:pt>
                <c:pt idx="68">
                  <c:v>0.19828358866355703</c:v>
                </c:pt>
                <c:pt idx="69">
                  <c:v>0.19735086345564842</c:v>
                </c:pt>
                <c:pt idx="70">
                  <c:v>0.19813814236190316</c:v>
                </c:pt>
                <c:pt idx="71">
                  <c:v>0.19307784889818491</c:v>
                </c:pt>
                <c:pt idx="72">
                  <c:v>0.19159537500578175</c:v>
                </c:pt>
                <c:pt idx="73">
                  <c:v>0.18930891879151907</c:v>
                </c:pt>
                <c:pt idx="74">
                  <c:v>0.18509677819515352</c:v>
                </c:pt>
                <c:pt idx="75">
                  <c:v>0.18201728480682247</c:v>
                </c:pt>
                <c:pt idx="76">
                  <c:v>0.17943931596775017</c:v>
                </c:pt>
                <c:pt idx="77">
                  <c:v>0.1764698245483883</c:v>
                </c:pt>
                <c:pt idx="78">
                  <c:v>0.17167143767207746</c:v>
                </c:pt>
                <c:pt idx="79">
                  <c:v>0.16838840032755367</c:v>
                </c:pt>
                <c:pt idx="80">
                  <c:v>0.16512660286110928</c:v>
                </c:pt>
                <c:pt idx="81">
                  <c:v>0.16244752423799039</c:v>
                </c:pt>
                <c:pt idx="82">
                  <c:v>0.15808064567188898</c:v>
                </c:pt>
                <c:pt idx="83">
                  <c:v>0.1567024883931355</c:v>
                </c:pt>
                <c:pt idx="84">
                  <c:v>0.15620516051754901</c:v>
                </c:pt>
                <c:pt idx="85">
                  <c:v>0.15645994093550539</c:v>
                </c:pt>
                <c:pt idx="86">
                  <c:v>0.14965297901935784</c:v>
                </c:pt>
                <c:pt idx="87">
                  <c:v>0.14862449421681473</c:v>
                </c:pt>
                <c:pt idx="88">
                  <c:v>0.1444974895899378</c:v>
                </c:pt>
                <c:pt idx="89">
                  <c:v>0.1429130471947089</c:v>
                </c:pt>
                <c:pt idx="90">
                  <c:v>0.14174184730569553</c:v>
                </c:pt>
                <c:pt idx="91">
                  <c:v>0.13923116081462247</c:v>
                </c:pt>
                <c:pt idx="92">
                  <c:v>0.13626325380057075</c:v>
                </c:pt>
                <c:pt idx="93">
                  <c:v>0.13441367401106458</c:v>
                </c:pt>
                <c:pt idx="94">
                  <c:v>0.13202123325424786</c:v>
                </c:pt>
                <c:pt idx="95">
                  <c:v>0.13072609071173463</c:v>
                </c:pt>
                <c:pt idx="96">
                  <c:v>0.12916949718483381</c:v>
                </c:pt>
                <c:pt idx="97">
                  <c:v>0.12735720327036931</c:v>
                </c:pt>
                <c:pt idx="98">
                  <c:v>0.12561102756836665</c:v>
                </c:pt>
                <c:pt idx="99">
                  <c:v>0.12514350514729417</c:v>
                </c:pt>
                <c:pt idx="100">
                  <c:v>0.12378206297429023</c:v>
                </c:pt>
                <c:pt idx="101">
                  <c:v>0.12248466865306998</c:v>
                </c:pt>
                <c:pt idx="102">
                  <c:v>0.12076762703775339</c:v>
                </c:pt>
                <c:pt idx="103">
                  <c:v>0.11805570430722076</c:v>
                </c:pt>
                <c:pt idx="104">
                  <c:v>0.11605039678607094</c:v>
                </c:pt>
                <c:pt idx="105">
                  <c:v>0.11398868410306488</c:v>
                </c:pt>
                <c:pt idx="106">
                  <c:v>0.11288250702701576</c:v>
                </c:pt>
                <c:pt idx="107">
                  <c:v>0.11199264346777778</c:v>
                </c:pt>
                <c:pt idx="108">
                  <c:v>0.11014612176928794</c:v>
                </c:pt>
                <c:pt idx="109">
                  <c:v>0.10803601117036303</c:v>
                </c:pt>
                <c:pt idx="110">
                  <c:v>0.10540333628817794</c:v>
                </c:pt>
                <c:pt idx="111">
                  <c:v>0.10323758913841063</c:v>
                </c:pt>
                <c:pt idx="112">
                  <c:v>0.10101588838172638</c:v>
                </c:pt>
                <c:pt idx="113">
                  <c:v>0.10063897763578275</c:v>
                </c:pt>
                <c:pt idx="114">
                  <c:v>9.9287079334181114E-2</c:v>
                </c:pt>
                <c:pt idx="115">
                  <c:v>9.7098162696340223E-2</c:v>
                </c:pt>
                <c:pt idx="116">
                  <c:v>9.6397169640550853E-2</c:v>
                </c:pt>
                <c:pt idx="117">
                  <c:v>9.5286274759556908E-2</c:v>
                </c:pt>
                <c:pt idx="118">
                  <c:v>9.3740873456264973E-2</c:v>
                </c:pt>
                <c:pt idx="119">
                  <c:v>9.3976979148442399E-2</c:v>
                </c:pt>
                <c:pt idx="120">
                  <c:v>9.3588832353340007E-2</c:v>
                </c:pt>
                <c:pt idx="121">
                  <c:v>9.3633164494243845E-2</c:v>
                </c:pt>
                <c:pt idx="122">
                  <c:v>9.4121777349936264E-2</c:v>
                </c:pt>
                <c:pt idx="123">
                  <c:v>9.3584166052528006E-2</c:v>
                </c:pt>
                <c:pt idx="124">
                  <c:v>9.2505925239716555E-2</c:v>
                </c:pt>
                <c:pt idx="125">
                  <c:v>9.1617078849182729E-2</c:v>
                </c:pt>
                <c:pt idx="126">
                  <c:v>9.1531339623149216E-2</c:v>
                </c:pt>
                <c:pt idx="127">
                  <c:v>9.2023920425519129E-2</c:v>
                </c:pt>
                <c:pt idx="128">
                  <c:v>9.1954976933658616E-2</c:v>
                </c:pt>
                <c:pt idx="129">
                  <c:v>9.2340802601985753E-2</c:v>
                </c:pt>
                <c:pt idx="130">
                  <c:v>9.370498946666099E-2</c:v>
                </c:pt>
                <c:pt idx="131">
                  <c:v>9.4566289953771296E-2</c:v>
                </c:pt>
                <c:pt idx="132">
                  <c:v>9.5768496110758106E-2</c:v>
                </c:pt>
                <c:pt idx="133">
                  <c:v>9.7606078043811939E-2</c:v>
                </c:pt>
              </c:numCache>
            </c:numRef>
          </c:val>
        </c:ser>
        <c:ser>
          <c:idx val="2"/>
          <c:order val="2"/>
          <c:tx>
            <c:strRef>
              <c:f>'Mtg Debt'!$BP$12</c:f>
              <c:strCache>
                <c:ptCount val="1"/>
                <c:pt idx="0">
                  <c:v>CMBS</c:v>
                </c:pt>
              </c:strCache>
            </c:strRef>
          </c:tx>
          <c:cat>
            <c:strRef>
              <c:f>'Mtg Debt'!$BM$13:$BM$146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Debt'!$BP$13:$BP$146</c:f>
              <c:numCache>
                <c:formatCode>0.0000</c:formatCode>
                <c:ptCount val="134"/>
                <c:pt idx="0">
                  <c:v>9.164985625109201E-3</c:v>
                </c:pt>
                <c:pt idx="1">
                  <c:v>1.0719527834000278E-2</c:v>
                </c:pt>
                <c:pt idx="2">
                  <c:v>1.1268047424726367E-2</c:v>
                </c:pt>
                <c:pt idx="3">
                  <c:v>1.2061955526507155E-2</c:v>
                </c:pt>
                <c:pt idx="4">
                  <c:v>1.2551541189700413E-2</c:v>
                </c:pt>
                <c:pt idx="5">
                  <c:v>1.3177208996271238E-2</c:v>
                </c:pt>
                <c:pt idx="6">
                  <c:v>1.3599490360875901E-2</c:v>
                </c:pt>
                <c:pt idx="7">
                  <c:v>1.4200418696060839E-2</c:v>
                </c:pt>
                <c:pt idx="8">
                  <c:v>1.4167622637745151E-2</c:v>
                </c:pt>
                <c:pt idx="9">
                  <c:v>1.4506600012394389E-2</c:v>
                </c:pt>
                <c:pt idx="10">
                  <c:v>1.4801053737570617E-2</c:v>
                </c:pt>
                <c:pt idx="11">
                  <c:v>1.4849824441081532E-2</c:v>
                </c:pt>
                <c:pt idx="12">
                  <c:v>1.4852026568868344E-2</c:v>
                </c:pt>
                <c:pt idx="13">
                  <c:v>1.464406491470027E-2</c:v>
                </c:pt>
                <c:pt idx="14">
                  <c:v>1.4654187386915148E-2</c:v>
                </c:pt>
                <c:pt idx="15">
                  <c:v>7.3021596566989625E-3</c:v>
                </c:pt>
                <c:pt idx="16">
                  <c:v>7.2558238702613385E-3</c:v>
                </c:pt>
                <c:pt idx="17">
                  <c:v>7.3315216328764983E-3</c:v>
                </c:pt>
                <c:pt idx="18">
                  <c:v>7.4201217496988239E-3</c:v>
                </c:pt>
                <c:pt idx="19">
                  <c:v>7.4803248074165468E-3</c:v>
                </c:pt>
                <c:pt idx="20">
                  <c:v>7.8686530860443901E-3</c:v>
                </c:pt>
                <c:pt idx="21">
                  <c:v>8.1314973697394783E-3</c:v>
                </c:pt>
                <c:pt idx="22">
                  <c:v>8.6945195834332214E-3</c:v>
                </c:pt>
                <c:pt idx="23">
                  <c:v>8.7532438759073319E-3</c:v>
                </c:pt>
                <c:pt idx="24">
                  <c:v>8.6017658541329457E-3</c:v>
                </c:pt>
                <c:pt idx="25">
                  <c:v>8.391700915413176E-3</c:v>
                </c:pt>
                <c:pt idx="26">
                  <c:v>8.7020072672280291E-3</c:v>
                </c:pt>
                <c:pt idx="27">
                  <c:v>8.3854702504243643E-3</c:v>
                </c:pt>
                <c:pt idx="28">
                  <c:v>9.5854991893901172E-3</c:v>
                </c:pt>
                <c:pt idx="29">
                  <c:v>9.8569852555149776E-3</c:v>
                </c:pt>
                <c:pt idx="30">
                  <c:v>9.7742263872038371E-3</c:v>
                </c:pt>
                <c:pt idx="31">
                  <c:v>1.0115359508598458E-2</c:v>
                </c:pt>
                <c:pt idx="32">
                  <c:v>1.2433443473387165E-2</c:v>
                </c:pt>
                <c:pt idx="33">
                  <c:v>1.294927448724712E-2</c:v>
                </c:pt>
                <c:pt idx="34">
                  <c:v>1.3986922765601156E-2</c:v>
                </c:pt>
                <c:pt idx="35">
                  <c:v>1.5781535437141874E-2</c:v>
                </c:pt>
                <c:pt idx="36">
                  <c:v>1.7631945841025513E-2</c:v>
                </c:pt>
                <c:pt idx="37">
                  <c:v>1.9392676306339819E-2</c:v>
                </c:pt>
                <c:pt idx="38">
                  <c:v>2.0363672612301417E-2</c:v>
                </c:pt>
                <c:pt idx="39">
                  <c:v>2.1098929251652111E-2</c:v>
                </c:pt>
                <c:pt idx="40">
                  <c:v>2.2268888194590275E-2</c:v>
                </c:pt>
                <c:pt idx="41">
                  <c:v>2.2915099541135603E-2</c:v>
                </c:pt>
                <c:pt idx="42">
                  <c:v>2.4567875430044309E-2</c:v>
                </c:pt>
                <c:pt idx="43">
                  <c:v>2.6175645452876629E-2</c:v>
                </c:pt>
                <c:pt idx="44">
                  <c:v>2.7418098177875803E-2</c:v>
                </c:pt>
                <c:pt idx="45">
                  <c:v>2.9286040361719889E-2</c:v>
                </c:pt>
                <c:pt idx="46">
                  <c:v>3.0921406873265375E-2</c:v>
                </c:pt>
                <c:pt idx="47">
                  <c:v>3.2195183807212618E-2</c:v>
                </c:pt>
                <c:pt idx="48">
                  <c:v>3.3706753621389002E-2</c:v>
                </c:pt>
                <c:pt idx="49">
                  <c:v>3.3983336062144119E-2</c:v>
                </c:pt>
                <c:pt idx="50">
                  <c:v>3.3805373393625854E-2</c:v>
                </c:pt>
                <c:pt idx="51">
                  <c:v>3.5917676502651305E-2</c:v>
                </c:pt>
                <c:pt idx="52">
                  <c:v>3.457315281351462E-2</c:v>
                </c:pt>
                <c:pt idx="53">
                  <c:v>3.5419844088744545E-2</c:v>
                </c:pt>
                <c:pt idx="54">
                  <c:v>3.6192152077719968E-2</c:v>
                </c:pt>
                <c:pt idx="55">
                  <c:v>3.8960981797080699E-2</c:v>
                </c:pt>
                <c:pt idx="56">
                  <c:v>4.0876995955376721E-2</c:v>
                </c:pt>
                <c:pt idx="57">
                  <c:v>4.3706266308308317E-2</c:v>
                </c:pt>
                <c:pt idx="58">
                  <c:v>4.7163426133013643E-2</c:v>
                </c:pt>
                <c:pt idx="59">
                  <c:v>4.7886982750330723E-2</c:v>
                </c:pt>
                <c:pt idx="60">
                  <c:v>4.9914567218816749E-2</c:v>
                </c:pt>
                <c:pt idx="61">
                  <c:v>5.265334596530525E-2</c:v>
                </c:pt>
                <c:pt idx="62">
                  <c:v>5.3426545259749485E-2</c:v>
                </c:pt>
                <c:pt idx="63">
                  <c:v>5.8579213167952851E-2</c:v>
                </c:pt>
                <c:pt idx="64">
                  <c:v>5.8883156047757249E-2</c:v>
                </c:pt>
                <c:pt idx="65">
                  <c:v>6.0449521683283505E-2</c:v>
                </c:pt>
                <c:pt idx="66">
                  <c:v>6.2865279721096443E-2</c:v>
                </c:pt>
                <c:pt idx="67">
                  <c:v>6.467564612183628E-2</c:v>
                </c:pt>
                <c:pt idx="68">
                  <c:v>6.3835016868499031E-2</c:v>
                </c:pt>
                <c:pt idx="69">
                  <c:v>6.5719760354023465E-2</c:v>
                </c:pt>
                <c:pt idx="70">
                  <c:v>6.7592548505300221E-2</c:v>
                </c:pt>
                <c:pt idx="71">
                  <c:v>7.4060587178283788E-2</c:v>
                </c:pt>
                <c:pt idx="72">
                  <c:v>7.6729279984568924E-2</c:v>
                </c:pt>
                <c:pt idx="73">
                  <c:v>7.9348232812872066E-2</c:v>
                </c:pt>
                <c:pt idx="74">
                  <c:v>8.2415558941080241E-2</c:v>
                </c:pt>
                <c:pt idx="75">
                  <c:v>9.0252717898691825E-2</c:v>
                </c:pt>
                <c:pt idx="76">
                  <c:v>9.2186811461814441E-2</c:v>
                </c:pt>
                <c:pt idx="77">
                  <c:v>9.586779925071405E-2</c:v>
                </c:pt>
                <c:pt idx="78">
                  <c:v>9.9413717711412039E-2</c:v>
                </c:pt>
                <c:pt idx="79">
                  <c:v>0.10980168761348667</c:v>
                </c:pt>
                <c:pt idx="80">
                  <c:v>0.121701174586412</c:v>
                </c:pt>
                <c:pt idx="81">
                  <c:v>0.13635664373914588</c:v>
                </c:pt>
                <c:pt idx="82">
                  <c:v>0.14278525977996637</c:v>
                </c:pt>
                <c:pt idx="83">
                  <c:v>0.15561974204830603</c:v>
                </c:pt>
                <c:pt idx="84">
                  <c:v>0.163032459106392</c:v>
                </c:pt>
                <c:pt idx="85">
                  <c:v>0.16685071925311995</c:v>
                </c:pt>
                <c:pt idx="86">
                  <c:v>0.16734597774429119</c:v>
                </c:pt>
                <c:pt idx="87">
                  <c:v>0.17009186874610666</c:v>
                </c:pt>
                <c:pt idx="88">
                  <c:v>0.17106842366811179</c:v>
                </c:pt>
                <c:pt idx="89">
                  <c:v>0.17316635680781273</c:v>
                </c:pt>
                <c:pt idx="90">
                  <c:v>0.17558297240505466</c:v>
                </c:pt>
                <c:pt idx="91">
                  <c:v>0.1824992556212601</c:v>
                </c:pt>
                <c:pt idx="92">
                  <c:v>0.18460750760931849</c:v>
                </c:pt>
                <c:pt idx="93">
                  <c:v>0.19010855474352004</c:v>
                </c:pt>
                <c:pt idx="94">
                  <c:v>0.19341912910106165</c:v>
                </c:pt>
                <c:pt idx="95">
                  <c:v>0.20045927776091879</c:v>
                </c:pt>
                <c:pt idx="96">
                  <c:v>0.20165916339477957</c:v>
                </c:pt>
                <c:pt idx="97">
                  <c:v>0.202786580208627</c:v>
                </c:pt>
                <c:pt idx="98">
                  <c:v>0.20457194674671988</c:v>
                </c:pt>
                <c:pt idx="99">
                  <c:v>0.20889005953945575</c:v>
                </c:pt>
                <c:pt idx="100">
                  <c:v>0.21003607681115771</c:v>
                </c:pt>
                <c:pt idx="101">
                  <c:v>0.21413537806317423</c:v>
                </c:pt>
                <c:pt idx="102">
                  <c:v>0.21822209941975837</c:v>
                </c:pt>
                <c:pt idx="103">
                  <c:v>0.2199357198076852</c:v>
                </c:pt>
                <c:pt idx="104">
                  <c:v>0.2171393668193842</c:v>
                </c:pt>
                <c:pt idx="105">
                  <c:v>0.22094709197987314</c:v>
                </c:pt>
                <c:pt idx="106">
                  <c:v>0.21922203374690591</c:v>
                </c:pt>
                <c:pt idx="107">
                  <c:v>0.22016270607749877</c:v>
                </c:pt>
                <c:pt idx="108">
                  <c:v>0.22221596226363161</c:v>
                </c:pt>
                <c:pt idx="109">
                  <c:v>0.22586650732815483</c:v>
                </c:pt>
                <c:pt idx="110">
                  <c:v>0.22611652832621484</c:v>
                </c:pt>
                <c:pt idx="111">
                  <c:v>0.2352897912858615</c:v>
                </c:pt>
                <c:pt idx="112">
                  <c:v>0.23685038956458443</c:v>
                </c:pt>
                <c:pt idx="113">
                  <c:v>0.23784017376451053</c:v>
                </c:pt>
                <c:pt idx="114">
                  <c:v>0.23948202246392772</c:v>
                </c:pt>
                <c:pt idx="115">
                  <c:v>0.24423285621344762</c:v>
                </c:pt>
                <c:pt idx="116">
                  <c:v>0.25095575817606292</c:v>
                </c:pt>
                <c:pt idx="117">
                  <c:v>0.25684906211026587</c:v>
                </c:pt>
                <c:pt idx="118">
                  <c:v>0.26444596959130862</c:v>
                </c:pt>
                <c:pt idx="119">
                  <c:v>0.26141877635500504</c:v>
                </c:pt>
                <c:pt idx="120">
                  <c:v>0.25414301623169888</c:v>
                </c:pt>
                <c:pt idx="121">
                  <c:v>0.24826240997155505</c:v>
                </c:pt>
                <c:pt idx="122">
                  <c:v>0.24198463204347406</c:v>
                </c:pt>
                <c:pt idx="123">
                  <c:v>0.23793389960293038</c:v>
                </c:pt>
                <c:pt idx="124">
                  <c:v>0.23590303528969192</c:v>
                </c:pt>
                <c:pt idx="125">
                  <c:v>0.23512497657441933</c:v>
                </c:pt>
                <c:pt idx="126">
                  <c:v>0.23506558060054958</c:v>
                </c:pt>
                <c:pt idx="127">
                  <c:v>0.2333290260540313</c:v>
                </c:pt>
                <c:pt idx="128">
                  <c:v>0.2176857657493331</c:v>
                </c:pt>
                <c:pt idx="129">
                  <c:v>0.2181159986135747</c:v>
                </c:pt>
                <c:pt idx="130">
                  <c:v>0.21766804081083321</c:v>
                </c:pt>
                <c:pt idx="131">
                  <c:v>0.21821299055296839</c:v>
                </c:pt>
                <c:pt idx="132">
                  <c:v>0.22042278323190037</c:v>
                </c:pt>
                <c:pt idx="133">
                  <c:v>0.2228033605520425</c:v>
                </c:pt>
              </c:numCache>
            </c:numRef>
          </c:val>
        </c:ser>
        <c:ser>
          <c:idx val="3"/>
          <c:order val="3"/>
          <c:tx>
            <c:strRef>
              <c:f>'Mtg Debt'!$BQ$12</c:f>
              <c:strCache>
                <c:ptCount val="1"/>
                <c:pt idx="0">
                  <c:v>GSEs</c:v>
                </c:pt>
              </c:strCache>
            </c:strRef>
          </c:tx>
          <c:cat>
            <c:strRef>
              <c:f>'Mtg Debt'!$BM$13:$BM$146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Debt'!$BQ$13:$BQ$146</c:f>
              <c:numCache>
                <c:formatCode>0.0000</c:formatCode>
                <c:ptCount val="134"/>
                <c:pt idx="0">
                  <c:v>2.0236034118525342E-2</c:v>
                </c:pt>
                <c:pt idx="1">
                  <c:v>1.9084405852633532E-2</c:v>
                </c:pt>
                <c:pt idx="2">
                  <c:v>1.8838389779132998E-2</c:v>
                </c:pt>
                <c:pt idx="3">
                  <c:v>1.8827484889434528E-2</c:v>
                </c:pt>
                <c:pt idx="4">
                  <c:v>1.8626913872149015E-2</c:v>
                </c:pt>
                <c:pt idx="5">
                  <c:v>1.8030786189520098E-2</c:v>
                </c:pt>
                <c:pt idx="6">
                  <c:v>1.7831901112511588E-2</c:v>
                </c:pt>
                <c:pt idx="7">
                  <c:v>1.7578291890968128E-2</c:v>
                </c:pt>
                <c:pt idx="8">
                  <c:v>1.7375485313921652E-2</c:v>
                </c:pt>
                <c:pt idx="9">
                  <c:v>1.693125245305625E-2</c:v>
                </c:pt>
                <c:pt idx="10">
                  <c:v>1.6859293549156655E-2</c:v>
                </c:pt>
                <c:pt idx="11">
                  <c:v>1.6758235614232574E-2</c:v>
                </c:pt>
                <c:pt idx="12">
                  <c:v>1.63418469397923E-2</c:v>
                </c:pt>
                <c:pt idx="13">
                  <c:v>1.5834293703122934E-2</c:v>
                </c:pt>
                <c:pt idx="14">
                  <c:v>1.544276383399891E-2</c:v>
                </c:pt>
                <c:pt idx="15">
                  <c:v>1.2401003481419984E-2</c:v>
                </c:pt>
                <c:pt idx="16">
                  <c:v>1.2124132999007237E-2</c:v>
                </c:pt>
                <c:pt idx="17">
                  <c:v>1.1804292904607671E-2</c:v>
                </c:pt>
                <c:pt idx="18">
                  <c:v>1.150545314982036E-2</c:v>
                </c:pt>
                <c:pt idx="19">
                  <c:v>1.1173591889818922E-2</c:v>
                </c:pt>
                <c:pt idx="20">
                  <c:v>1.0846255194081281E-2</c:v>
                </c:pt>
                <c:pt idx="21">
                  <c:v>1.0546483592184368E-2</c:v>
                </c:pt>
                <c:pt idx="22">
                  <c:v>9.9913356828293613E-3</c:v>
                </c:pt>
                <c:pt idx="23">
                  <c:v>9.595879800890942E-3</c:v>
                </c:pt>
                <c:pt idx="24">
                  <c:v>9.2669135064917026E-3</c:v>
                </c:pt>
                <c:pt idx="25">
                  <c:v>1.0182834555813742E-2</c:v>
                </c:pt>
                <c:pt idx="26">
                  <c:v>9.9358857744881388E-3</c:v>
                </c:pt>
                <c:pt idx="27">
                  <c:v>9.8929705201635763E-3</c:v>
                </c:pt>
                <c:pt idx="28">
                  <c:v>1.0079627865871682E-2</c:v>
                </c:pt>
                <c:pt idx="29">
                  <c:v>1.0466843966785714E-2</c:v>
                </c:pt>
                <c:pt idx="30">
                  <c:v>1.0892635512976055E-2</c:v>
                </c:pt>
                <c:pt idx="31">
                  <c:v>1.1312562201033742E-2</c:v>
                </c:pt>
                <c:pt idx="32">
                  <c:v>1.0260621346315522E-2</c:v>
                </c:pt>
                <c:pt idx="33">
                  <c:v>1.1617102143805971E-2</c:v>
                </c:pt>
                <c:pt idx="34">
                  <c:v>1.1683616574398275E-2</c:v>
                </c:pt>
                <c:pt idx="35">
                  <c:v>1.0377209361476557E-2</c:v>
                </c:pt>
                <c:pt idx="36">
                  <c:v>9.2645108225303859E-3</c:v>
                </c:pt>
                <c:pt idx="37">
                  <c:v>9.3563481541744254E-3</c:v>
                </c:pt>
                <c:pt idx="38">
                  <c:v>9.0506415521205575E-3</c:v>
                </c:pt>
                <c:pt idx="39">
                  <c:v>8.8459058942607135E-3</c:v>
                </c:pt>
                <c:pt idx="40">
                  <c:v>8.8055275275172734E-3</c:v>
                </c:pt>
                <c:pt idx="41">
                  <c:v>8.9473034058805741E-3</c:v>
                </c:pt>
                <c:pt idx="42">
                  <c:v>9.0699353831492965E-3</c:v>
                </c:pt>
                <c:pt idx="43">
                  <c:v>9.1573912199378934E-3</c:v>
                </c:pt>
                <c:pt idx="44">
                  <c:v>9.2665222383353663E-3</c:v>
                </c:pt>
                <c:pt idx="45">
                  <c:v>9.6199602772401391E-3</c:v>
                </c:pt>
                <c:pt idx="46">
                  <c:v>1.002557463653881E-2</c:v>
                </c:pt>
                <c:pt idx="47">
                  <c:v>1.1053518051763918E-2</c:v>
                </c:pt>
                <c:pt idx="48">
                  <c:v>1.0985693784472672E-2</c:v>
                </c:pt>
                <c:pt idx="49">
                  <c:v>1.0994742491222325E-2</c:v>
                </c:pt>
                <c:pt idx="50">
                  <c:v>1.1485408320458211E-2</c:v>
                </c:pt>
                <c:pt idx="51">
                  <c:v>1.1939201205209932E-2</c:v>
                </c:pt>
                <c:pt idx="52">
                  <c:v>1.1746181633135755E-2</c:v>
                </c:pt>
                <c:pt idx="53">
                  <c:v>1.1935977584469465E-2</c:v>
                </c:pt>
                <c:pt idx="54">
                  <c:v>1.2239014737991267E-2</c:v>
                </c:pt>
                <c:pt idx="55">
                  <c:v>1.3019547615676533E-2</c:v>
                </c:pt>
                <c:pt idx="56">
                  <c:v>1.3595949014220178E-2</c:v>
                </c:pt>
                <c:pt idx="57">
                  <c:v>1.3953270131817212E-2</c:v>
                </c:pt>
                <c:pt idx="58">
                  <c:v>1.4459504871585861E-2</c:v>
                </c:pt>
                <c:pt idx="59">
                  <c:v>1.5312174879306879E-2</c:v>
                </c:pt>
                <c:pt idx="60">
                  <c:v>1.5771417461939299E-2</c:v>
                </c:pt>
                <c:pt idx="61">
                  <c:v>1.6169542757105582E-2</c:v>
                </c:pt>
                <c:pt idx="62">
                  <c:v>1.6791347624931872E-2</c:v>
                </c:pt>
                <c:pt idx="63">
                  <c:v>1.7422100078661525E-2</c:v>
                </c:pt>
                <c:pt idx="64">
                  <c:v>1.8020828839746747E-2</c:v>
                </c:pt>
                <c:pt idx="65">
                  <c:v>1.8206648619400148E-2</c:v>
                </c:pt>
                <c:pt idx="66">
                  <c:v>1.8290614964660366E-2</c:v>
                </c:pt>
                <c:pt idx="67">
                  <c:v>1.8540330364149604E-2</c:v>
                </c:pt>
                <c:pt idx="68">
                  <c:v>1.8251146422107331E-2</c:v>
                </c:pt>
                <c:pt idx="69">
                  <c:v>1.8125334281779502E-2</c:v>
                </c:pt>
                <c:pt idx="70">
                  <c:v>1.8216942992164763E-2</c:v>
                </c:pt>
                <c:pt idx="71">
                  <c:v>1.8322407294036634E-2</c:v>
                </c:pt>
                <c:pt idx="72">
                  <c:v>1.834310733556992E-2</c:v>
                </c:pt>
                <c:pt idx="73">
                  <c:v>1.7721924977767412E-2</c:v>
                </c:pt>
                <c:pt idx="74">
                  <c:v>1.7435775175317199E-2</c:v>
                </c:pt>
                <c:pt idx="75">
                  <c:v>1.6863737344099503E-2</c:v>
                </c:pt>
                <c:pt idx="76">
                  <c:v>1.6387799836216566E-2</c:v>
                </c:pt>
                <c:pt idx="77">
                  <c:v>1.5571794206016544E-2</c:v>
                </c:pt>
                <c:pt idx="78">
                  <c:v>1.5030261935943669E-2</c:v>
                </c:pt>
                <c:pt idx="79">
                  <c:v>1.4432833695303878E-2</c:v>
                </c:pt>
                <c:pt idx="80">
                  <c:v>1.3496903553832006E-2</c:v>
                </c:pt>
                <c:pt idx="81">
                  <c:v>1.3012963393455401E-2</c:v>
                </c:pt>
                <c:pt idx="82">
                  <c:v>1.2839460096204312E-2</c:v>
                </c:pt>
                <c:pt idx="83">
                  <c:v>1.2963302833172912E-2</c:v>
                </c:pt>
                <c:pt idx="84">
                  <c:v>1.3373083209602355E-2</c:v>
                </c:pt>
                <c:pt idx="85">
                  <c:v>1.4246356101743355E-2</c:v>
                </c:pt>
                <c:pt idx="86">
                  <c:v>1.4390141416483135E-2</c:v>
                </c:pt>
                <c:pt idx="87">
                  <c:v>1.4378693409806442E-2</c:v>
                </c:pt>
                <c:pt idx="88">
                  <c:v>1.4907551793272444E-2</c:v>
                </c:pt>
                <c:pt idx="89">
                  <c:v>1.4897265762733597E-2</c:v>
                </c:pt>
                <c:pt idx="90">
                  <c:v>1.5125540080746498E-2</c:v>
                </c:pt>
                <c:pt idx="91">
                  <c:v>1.5976768980057052E-2</c:v>
                </c:pt>
                <c:pt idx="92">
                  <c:v>1.6833907085487917E-2</c:v>
                </c:pt>
                <c:pt idx="93">
                  <c:v>1.7699490557729822E-2</c:v>
                </c:pt>
                <c:pt idx="94">
                  <c:v>1.8352625398423084E-2</c:v>
                </c:pt>
                <c:pt idx="95">
                  <c:v>1.9362029926002007E-2</c:v>
                </c:pt>
                <c:pt idx="96">
                  <c:v>2.0155784043937319E-2</c:v>
                </c:pt>
                <c:pt idx="97">
                  <c:v>2.0597688187200452E-2</c:v>
                </c:pt>
                <c:pt idx="98">
                  <c:v>2.1379798496008885E-2</c:v>
                </c:pt>
                <c:pt idx="99">
                  <c:v>2.2498800413014157E-2</c:v>
                </c:pt>
                <c:pt idx="100">
                  <c:v>2.3769655605373557E-2</c:v>
                </c:pt>
                <c:pt idx="101">
                  <c:v>2.5017126538293289E-2</c:v>
                </c:pt>
                <c:pt idx="102">
                  <c:v>2.4998116098565722E-2</c:v>
                </c:pt>
                <c:pt idx="103">
                  <c:v>3.3199911203369598E-2</c:v>
                </c:pt>
                <c:pt idx="104">
                  <c:v>3.4221845722257373E-2</c:v>
                </c:pt>
                <c:pt idx="105">
                  <c:v>3.5085412769152079E-2</c:v>
                </c:pt>
                <c:pt idx="106">
                  <c:v>3.6074810341989748E-2</c:v>
                </c:pt>
                <c:pt idx="107">
                  <c:v>3.6277119512849731E-2</c:v>
                </c:pt>
                <c:pt idx="108">
                  <c:v>3.6468941812776969E-2</c:v>
                </c:pt>
                <c:pt idx="109">
                  <c:v>3.5910750432722398E-2</c:v>
                </c:pt>
                <c:pt idx="110">
                  <c:v>3.5527842694818276E-2</c:v>
                </c:pt>
                <c:pt idx="111">
                  <c:v>3.5984395407189604E-2</c:v>
                </c:pt>
                <c:pt idx="112">
                  <c:v>3.6101465017982066E-2</c:v>
                </c:pt>
                <c:pt idx="113">
                  <c:v>3.6108519531338472E-2</c:v>
                </c:pt>
                <c:pt idx="114">
                  <c:v>3.5952230408002328E-2</c:v>
                </c:pt>
                <c:pt idx="115">
                  <c:v>3.634592445053713E-2</c:v>
                </c:pt>
                <c:pt idx="116">
                  <c:v>3.7720159972122164E-2</c:v>
                </c:pt>
                <c:pt idx="117">
                  <c:v>3.9192461821441975E-2</c:v>
                </c:pt>
                <c:pt idx="118">
                  <c:v>4.0070129949284987E-2</c:v>
                </c:pt>
                <c:pt idx="119">
                  <c:v>4.5646667824777429E-2</c:v>
                </c:pt>
                <c:pt idx="120">
                  <c:v>4.8308013678953515E-2</c:v>
                </c:pt>
                <c:pt idx="121">
                  <c:v>5.0623371429083103E-2</c:v>
                </c:pt>
                <c:pt idx="122">
                  <c:v>5.3625335163895067E-2</c:v>
                </c:pt>
                <c:pt idx="123">
                  <c:v>5.5819554468449419E-2</c:v>
                </c:pt>
                <c:pt idx="124">
                  <c:v>5.7200974565118072E-2</c:v>
                </c:pt>
                <c:pt idx="125">
                  <c:v>5.8491104741572521E-2</c:v>
                </c:pt>
                <c:pt idx="126">
                  <c:v>6.0038398885350085E-2</c:v>
                </c:pt>
                <c:pt idx="127">
                  <c:v>6.1417195059650813E-2</c:v>
                </c:pt>
                <c:pt idx="128">
                  <c:v>7.5907187426373909E-2</c:v>
                </c:pt>
                <c:pt idx="129">
                  <c:v>7.6916666640946402E-2</c:v>
                </c:pt>
                <c:pt idx="130">
                  <c:v>7.8646991249488415E-2</c:v>
                </c:pt>
                <c:pt idx="131">
                  <c:v>8.1231935010397646E-2</c:v>
                </c:pt>
                <c:pt idx="132">
                  <c:v>8.1891367831339074E-2</c:v>
                </c:pt>
                <c:pt idx="133">
                  <c:v>8.1783968687268907E-2</c:v>
                </c:pt>
              </c:numCache>
            </c:numRef>
          </c:val>
        </c:ser>
        <c:ser>
          <c:idx val="4"/>
          <c:order val="4"/>
          <c:tx>
            <c:strRef>
              <c:f>'Mtg Debt'!$BR$12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'Mtg Debt'!$BM$13:$BM$146</c:f>
              <c:strCache>
                <c:ptCount val="134"/>
                <c:pt idx="0">
                  <c:v>1978Q1</c:v>
                </c:pt>
                <c:pt idx="1">
                  <c:v>1978Q2</c:v>
                </c:pt>
                <c:pt idx="2">
                  <c:v>1978Q3</c:v>
                </c:pt>
                <c:pt idx="3">
                  <c:v>1978Q4</c:v>
                </c:pt>
                <c:pt idx="4">
                  <c:v>1979Q1</c:v>
                </c:pt>
                <c:pt idx="5">
                  <c:v>1979Q2</c:v>
                </c:pt>
                <c:pt idx="6">
                  <c:v>1979Q3</c:v>
                </c:pt>
                <c:pt idx="7">
                  <c:v>1979Q4</c:v>
                </c:pt>
                <c:pt idx="8">
                  <c:v>1980Q1</c:v>
                </c:pt>
                <c:pt idx="9">
                  <c:v>1980Q2</c:v>
                </c:pt>
                <c:pt idx="10">
                  <c:v>1980Q3</c:v>
                </c:pt>
                <c:pt idx="11">
                  <c:v>1980Q4</c:v>
                </c:pt>
                <c:pt idx="12">
                  <c:v>1981Q1</c:v>
                </c:pt>
                <c:pt idx="13">
                  <c:v>1981Q2</c:v>
                </c:pt>
                <c:pt idx="14">
                  <c:v>1981Q3</c:v>
                </c:pt>
                <c:pt idx="15">
                  <c:v>1981Q4</c:v>
                </c:pt>
                <c:pt idx="16">
                  <c:v>1982Q1</c:v>
                </c:pt>
                <c:pt idx="17">
                  <c:v>1982Q2</c:v>
                </c:pt>
                <c:pt idx="18">
                  <c:v>1982Q3</c:v>
                </c:pt>
                <c:pt idx="19">
                  <c:v>1982Q4</c:v>
                </c:pt>
                <c:pt idx="20">
                  <c:v>1983Q1</c:v>
                </c:pt>
                <c:pt idx="21">
                  <c:v>1983Q2</c:v>
                </c:pt>
                <c:pt idx="22">
                  <c:v>1983Q3</c:v>
                </c:pt>
                <c:pt idx="23">
                  <c:v>1983Q4</c:v>
                </c:pt>
                <c:pt idx="24">
                  <c:v>1984Q1</c:v>
                </c:pt>
                <c:pt idx="25">
                  <c:v>1984Q2</c:v>
                </c:pt>
                <c:pt idx="26">
                  <c:v>1984Q3</c:v>
                </c:pt>
                <c:pt idx="27">
                  <c:v>1984Q4</c:v>
                </c:pt>
                <c:pt idx="28">
                  <c:v>1985Q1</c:v>
                </c:pt>
                <c:pt idx="29">
                  <c:v>1985Q2</c:v>
                </c:pt>
                <c:pt idx="30">
                  <c:v>1985Q3</c:v>
                </c:pt>
                <c:pt idx="31">
                  <c:v>1985Q4</c:v>
                </c:pt>
                <c:pt idx="32">
                  <c:v>1986Q1</c:v>
                </c:pt>
                <c:pt idx="33">
                  <c:v>1986Q2</c:v>
                </c:pt>
                <c:pt idx="34">
                  <c:v>1986Q3</c:v>
                </c:pt>
                <c:pt idx="35">
                  <c:v>1986Q4</c:v>
                </c:pt>
                <c:pt idx="36">
                  <c:v>1987Q1</c:v>
                </c:pt>
                <c:pt idx="37">
                  <c:v>1987Q2</c:v>
                </c:pt>
                <c:pt idx="38">
                  <c:v>1987Q3</c:v>
                </c:pt>
                <c:pt idx="39">
                  <c:v>1987Q4</c:v>
                </c:pt>
                <c:pt idx="40">
                  <c:v>1988Q1</c:v>
                </c:pt>
                <c:pt idx="41">
                  <c:v>1988Q2</c:v>
                </c:pt>
                <c:pt idx="42">
                  <c:v>1988Q3</c:v>
                </c:pt>
                <c:pt idx="43">
                  <c:v>1988Q4</c:v>
                </c:pt>
                <c:pt idx="44">
                  <c:v>1989Q1</c:v>
                </c:pt>
                <c:pt idx="45">
                  <c:v>1989Q2</c:v>
                </c:pt>
                <c:pt idx="46">
                  <c:v>1989Q3</c:v>
                </c:pt>
                <c:pt idx="47">
                  <c:v>1989Q4</c:v>
                </c:pt>
                <c:pt idx="48">
                  <c:v>1990Q1</c:v>
                </c:pt>
                <c:pt idx="49">
                  <c:v>1990Q2</c:v>
                </c:pt>
                <c:pt idx="50">
                  <c:v>1990Q3</c:v>
                </c:pt>
                <c:pt idx="51">
                  <c:v>1990Q4</c:v>
                </c:pt>
                <c:pt idx="52">
                  <c:v>1991Q1</c:v>
                </c:pt>
                <c:pt idx="53">
                  <c:v>1991Q2</c:v>
                </c:pt>
                <c:pt idx="54">
                  <c:v>1991Q3</c:v>
                </c:pt>
                <c:pt idx="55">
                  <c:v>1991Q4</c:v>
                </c:pt>
                <c:pt idx="56">
                  <c:v>1992Q1</c:v>
                </c:pt>
                <c:pt idx="57">
                  <c:v>1992Q2</c:v>
                </c:pt>
                <c:pt idx="58">
                  <c:v>1992Q3</c:v>
                </c:pt>
                <c:pt idx="59">
                  <c:v>1992Q4</c:v>
                </c:pt>
                <c:pt idx="60">
                  <c:v>1993Q1</c:v>
                </c:pt>
                <c:pt idx="61">
                  <c:v>1993Q2</c:v>
                </c:pt>
                <c:pt idx="62">
                  <c:v>1993Q3</c:v>
                </c:pt>
                <c:pt idx="63">
                  <c:v>1993Q4</c:v>
                </c:pt>
                <c:pt idx="64">
                  <c:v>1994Q1</c:v>
                </c:pt>
                <c:pt idx="65">
                  <c:v>1994Q2</c:v>
                </c:pt>
                <c:pt idx="66">
                  <c:v>1994Q3</c:v>
                </c:pt>
                <c:pt idx="67">
                  <c:v>1994Q4</c:v>
                </c:pt>
                <c:pt idx="68">
                  <c:v>1995Q1</c:v>
                </c:pt>
                <c:pt idx="69">
                  <c:v>1995Q2</c:v>
                </c:pt>
                <c:pt idx="70">
                  <c:v>1995Q3</c:v>
                </c:pt>
                <c:pt idx="71">
                  <c:v>1995Q4</c:v>
                </c:pt>
                <c:pt idx="72">
                  <c:v>1996Q1</c:v>
                </c:pt>
                <c:pt idx="73">
                  <c:v>1996Q2</c:v>
                </c:pt>
                <c:pt idx="74">
                  <c:v>1996Q3</c:v>
                </c:pt>
                <c:pt idx="75">
                  <c:v>1996Q4</c:v>
                </c:pt>
                <c:pt idx="76">
                  <c:v>1997Q1</c:v>
                </c:pt>
                <c:pt idx="77">
                  <c:v>1997Q2</c:v>
                </c:pt>
                <c:pt idx="78">
                  <c:v>1997Q3</c:v>
                </c:pt>
                <c:pt idx="79">
                  <c:v>1997Q4</c:v>
                </c:pt>
                <c:pt idx="80">
                  <c:v>1998Q1</c:v>
                </c:pt>
                <c:pt idx="81">
                  <c:v>1998Q2</c:v>
                </c:pt>
                <c:pt idx="82">
                  <c:v>1998Q3</c:v>
                </c:pt>
                <c:pt idx="83">
                  <c:v>1998Q4</c:v>
                </c:pt>
                <c:pt idx="84">
                  <c:v>1999Q1</c:v>
                </c:pt>
                <c:pt idx="85">
                  <c:v>1999Q2</c:v>
                </c:pt>
                <c:pt idx="86">
                  <c:v>1999Q3</c:v>
                </c:pt>
                <c:pt idx="87">
                  <c:v>1999Q4</c:v>
                </c:pt>
                <c:pt idx="88">
                  <c:v>2000Q1</c:v>
                </c:pt>
                <c:pt idx="89">
                  <c:v>2000Q2</c:v>
                </c:pt>
                <c:pt idx="90">
                  <c:v>2000Q3</c:v>
                </c:pt>
                <c:pt idx="91">
                  <c:v>2000Q4</c:v>
                </c:pt>
                <c:pt idx="92">
                  <c:v>2001Q1</c:v>
                </c:pt>
                <c:pt idx="93">
                  <c:v>2001Q2</c:v>
                </c:pt>
                <c:pt idx="94">
                  <c:v>2001Q3</c:v>
                </c:pt>
                <c:pt idx="95">
                  <c:v>2001Q4</c:v>
                </c:pt>
                <c:pt idx="96">
                  <c:v>2002Q1</c:v>
                </c:pt>
                <c:pt idx="97">
                  <c:v>2002Q2</c:v>
                </c:pt>
                <c:pt idx="98">
                  <c:v>2002Q3</c:v>
                </c:pt>
                <c:pt idx="99">
                  <c:v>2002Q4</c:v>
                </c:pt>
                <c:pt idx="100">
                  <c:v>2003Q1</c:v>
                </c:pt>
                <c:pt idx="101">
                  <c:v>2003Q2</c:v>
                </c:pt>
                <c:pt idx="102">
                  <c:v>2003Q3</c:v>
                </c:pt>
                <c:pt idx="103">
                  <c:v>2003Q4</c:v>
                </c:pt>
                <c:pt idx="104">
                  <c:v>2004Q1</c:v>
                </c:pt>
                <c:pt idx="105">
                  <c:v>2004Q2</c:v>
                </c:pt>
                <c:pt idx="106">
                  <c:v>2004Q3</c:v>
                </c:pt>
                <c:pt idx="107">
                  <c:v>2004Q4</c:v>
                </c:pt>
                <c:pt idx="108">
                  <c:v>2005Q1</c:v>
                </c:pt>
                <c:pt idx="109">
                  <c:v>2005Q2</c:v>
                </c:pt>
                <c:pt idx="110">
                  <c:v>2005Q3</c:v>
                </c:pt>
                <c:pt idx="111">
                  <c:v>2005Q4</c:v>
                </c:pt>
                <c:pt idx="112">
                  <c:v>2006Q1</c:v>
                </c:pt>
                <c:pt idx="113">
                  <c:v>2006Q2</c:v>
                </c:pt>
                <c:pt idx="114">
                  <c:v>2006Q3</c:v>
                </c:pt>
                <c:pt idx="115">
                  <c:v>2006Q4</c:v>
                </c:pt>
                <c:pt idx="116">
                  <c:v>2007Q1</c:v>
                </c:pt>
                <c:pt idx="117">
                  <c:v>2007Q2</c:v>
                </c:pt>
                <c:pt idx="118">
                  <c:v>2007Q3</c:v>
                </c:pt>
                <c:pt idx="119">
                  <c:v>2007Q4</c:v>
                </c:pt>
                <c:pt idx="120">
                  <c:v>2008Q1</c:v>
                </c:pt>
                <c:pt idx="121">
                  <c:v>2008Q2</c:v>
                </c:pt>
                <c:pt idx="122">
                  <c:v>2008Q3</c:v>
                </c:pt>
                <c:pt idx="123">
                  <c:v>2008Q4</c:v>
                </c:pt>
                <c:pt idx="124">
                  <c:v>2009Q1</c:v>
                </c:pt>
                <c:pt idx="125">
                  <c:v>2009Q2</c:v>
                </c:pt>
                <c:pt idx="126">
                  <c:v>2009Q3</c:v>
                </c:pt>
                <c:pt idx="127">
                  <c:v>2009Q4</c:v>
                </c:pt>
                <c:pt idx="128">
                  <c:v>2010Q1</c:v>
                </c:pt>
                <c:pt idx="129">
                  <c:v>2010Q2</c:v>
                </c:pt>
                <c:pt idx="130">
                  <c:v>2010Q3</c:v>
                </c:pt>
                <c:pt idx="131">
                  <c:v>2010Q4</c:v>
                </c:pt>
                <c:pt idx="132">
                  <c:v>2011Q1</c:v>
                </c:pt>
                <c:pt idx="133">
                  <c:v>2011Q2</c:v>
                </c:pt>
              </c:strCache>
            </c:strRef>
          </c:cat>
          <c:val>
            <c:numRef>
              <c:f>'Mtg Debt'!$BR$13:$BR$146</c:f>
              <c:numCache>
                <c:formatCode>0.0000</c:formatCode>
                <c:ptCount val="134"/>
                <c:pt idx="0">
                  <c:v>0.18991692742665628</c:v>
                </c:pt>
                <c:pt idx="1">
                  <c:v>0.18673423667011727</c:v>
                </c:pt>
                <c:pt idx="2">
                  <c:v>0.18650186845700739</c:v>
                </c:pt>
                <c:pt idx="3">
                  <c:v>0.18531897792812288</c:v>
                </c:pt>
                <c:pt idx="4">
                  <c:v>0.18670165220149362</c:v>
                </c:pt>
                <c:pt idx="5">
                  <c:v>0.18623282547931183</c:v>
                </c:pt>
                <c:pt idx="6">
                  <c:v>0.1873060486836601</c:v>
                </c:pt>
                <c:pt idx="7">
                  <c:v>0.18874166880287108</c:v>
                </c:pt>
                <c:pt idx="8">
                  <c:v>0.19073919971438996</c:v>
                </c:pt>
                <c:pt idx="9">
                  <c:v>0.19309425933194241</c:v>
                </c:pt>
                <c:pt idx="10">
                  <c:v>0.19406841172917524</c:v>
                </c:pt>
                <c:pt idx="11">
                  <c:v>0.19537856367210119</c:v>
                </c:pt>
                <c:pt idx="12">
                  <c:v>0.20104554767303667</c:v>
                </c:pt>
                <c:pt idx="13">
                  <c:v>0.20964321475127998</c:v>
                </c:pt>
                <c:pt idx="14">
                  <c:v>0.21713440975167889</c:v>
                </c:pt>
                <c:pt idx="15">
                  <c:v>0.22752968481725372</c:v>
                </c:pt>
                <c:pt idx="16">
                  <c:v>0.23165111635747426</c:v>
                </c:pt>
                <c:pt idx="17">
                  <c:v>0.23442404652203475</c:v>
                </c:pt>
                <c:pt idx="18">
                  <c:v>0.23676371816330663</c:v>
                </c:pt>
                <c:pt idx="19">
                  <c:v>0.24226748257578284</c:v>
                </c:pt>
                <c:pt idx="20">
                  <c:v>0.24451809060504714</c:v>
                </c:pt>
                <c:pt idx="21">
                  <c:v>0.24476687750501003</c:v>
                </c:pt>
                <c:pt idx="22">
                  <c:v>0.2420647879507474</c:v>
                </c:pt>
                <c:pt idx="23">
                  <c:v>0.24027836041935666</c:v>
                </c:pt>
                <c:pt idx="24">
                  <c:v>0.24020339972074217</c:v>
                </c:pt>
                <c:pt idx="25">
                  <c:v>0.24112826534578141</c:v>
                </c:pt>
                <c:pt idx="26">
                  <c:v>0.24232424745275272</c:v>
                </c:pt>
                <c:pt idx="27">
                  <c:v>0.24313152787887723</c:v>
                </c:pt>
                <c:pt idx="28">
                  <c:v>0.23222256391576823</c:v>
                </c:pt>
                <c:pt idx="29">
                  <c:v>0.23080707033368189</c:v>
                </c:pt>
                <c:pt idx="30">
                  <c:v>0.2284971203056799</c:v>
                </c:pt>
                <c:pt idx="31">
                  <c:v>0.23008496794974692</c:v>
                </c:pt>
                <c:pt idx="32">
                  <c:v>0.22384760266160936</c:v>
                </c:pt>
                <c:pt idx="33">
                  <c:v>0.22067409445966302</c:v>
                </c:pt>
                <c:pt idx="34">
                  <c:v>0.21708134841807047</c:v>
                </c:pt>
                <c:pt idx="35">
                  <c:v>0.20626530997916476</c:v>
                </c:pt>
                <c:pt idx="36">
                  <c:v>0.19532752305394432</c:v>
                </c:pt>
                <c:pt idx="37">
                  <c:v>0.1912565169349239</c:v>
                </c:pt>
                <c:pt idx="38">
                  <c:v>0.18372054722087988</c:v>
                </c:pt>
                <c:pt idx="39">
                  <c:v>0.18143924201348566</c:v>
                </c:pt>
                <c:pt idx="40">
                  <c:v>0.19197197309991243</c:v>
                </c:pt>
                <c:pt idx="41">
                  <c:v>0.19053769185884772</c:v>
                </c:pt>
                <c:pt idx="42">
                  <c:v>0.19764256965652921</c:v>
                </c:pt>
                <c:pt idx="43">
                  <c:v>0.19935202422748929</c:v>
                </c:pt>
                <c:pt idx="44">
                  <c:v>0.1917820831797229</c:v>
                </c:pt>
                <c:pt idx="45">
                  <c:v>0.18423347510103844</c:v>
                </c:pt>
                <c:pt idx="46">
                  <c:v>0.17743043626036017</c:v>
                </c:pt>
                <c:pt idx="47">
                  <c:v>0.17212922694105509</c:v>
                </c:pt>
                <c:pt idx="48">
                  <c:v>0.17487240142354243</c:v>
                </c:pt>
                <c:pt idx="49">
                  <c:v>0.17952027506412704</c:v>
                </c:pt>
                <c:pt idx="50">
                  <c:v>0.18701201401597492</c:v>
                </c:pt>
                <c:pt idx="51">
                  <c:v>0.18727556984193355</c:v>
                </c:pt>
                <c:pt idx="52">
                  <c:v>0.1918725765644374</c:v>
                </c:pt>
                <c:pt idx="53">
                  <c:v>0.19500202781453657</c:v>
                </c:pt>
                <c:pt idx="54">
                  <c:v>0.19658067932384088</c:v>
                </c:pt>
                <c:pt idx="55">
                  <c:v>0.19987072061200184</c:v>
                </c:pt>
                <c:pt idx="56">
                  <c:v>0.20364996363760093</c:v>
                </c:pt>
                <c:pt idx="57">
                  <c:v>0.20259391887832801</c:v>
                </c:pt>
                <c:pt idx="58">
                  <c:v>0.2003060777319367</c:v>
                </c:pt>
                <c:pt idx="59">
                  <c:v>0.20015148193603552</c:v>
                </c:pt>
                <c:pt idx="60">
                  <c:v>0.19639184479273844</c:v>
                </c:pt>
                <c:pt idx="61">
                  <c:v>0.19307556396633918</c:v>
                </c:pt>
                <c:pt idx="62">
                  <c:v>0.19206222142610549</c:v>
                </c:pt>
                <c:pt idx="63">
                  <c:v>0.19916293955196643</c:v>
                </c:pt>
                <c:pt idx="64">
                  <c:v>0.19809950129967069</c:v>
                </c:pt>
                <c:pt idx="65">
                  <c:v>0.19950028197600939</c:v>
                </c:pt>
                <c:pt idx="66">
                  <c:v>0.200261030985174</c:v>
                </c:pt>
                <c:pt idx="67">
                  <c:v>0.19422065535668853</c:v>
                </c:pt>
                <c:pt idx="68">
                  <c:v>0.1923147506126992</c:v>
                </c:pt>
                <c:pt idx="69">
                  <c:v>0.19020162047107869</c:v>
                </c:pt>
                <c:pt idx="70">
                  <c:v>0.18760960995540796</c:v>
                </c:pt>
                <c:pt idx="71">
                  <c:v>0.18475507448129014</c:v>
                </c:pt>
                <c:pt idx="72">
                  <c:v>0.18597306843310557</c:v>
                </c:pt>
                <c:pt idx="73">
                  <c:v>0.18639414128749773</c:v>
                </c:pt>
                <c:pt idx="74">
                  <c:v>0.18383689782564033</c:v>
                </c:pt>
                <c:pt idx="75">
                  <c:v>0.18005578694265453</c:v>
                </c:pt>
                <c:pt idx="76">
                  <c:v>0.18362184560858028</c:v>
                </c:pt>
                <c:pt idx="77">
                  <c:v>0.18595552505656737</c:v>
                </c:pt>
                <c:pt idx="78">
                  <c:v>0.1875055251614714</c:v>
                </c:pt>
                <c:pt idx="79">
                  <c:v>0.1879081069533948</c:v>
                </c:pt>
                <c:pt idx="80">
                  <c:v>0.18476307203826936</c:v>
                </c:pt>
                <c:pt idx="81">
                  <c:v>0.18089608773537175</c:v>
                </c:pt>
                <c:pt idx="82">
                  <c:v>0.18225668589975358</c:v>
                </c:pt>
                <c:pt idx="83">
                  <c:v>0.17702381801526423</c:v>
                </c:pt>
                <c:pt idx="84">
                  <c:v>0.17089067588306486</c:v>
                </c:pt>
                <c:pt idx="85">
                  <c:v>0.16534095455844527</c:v>
                </c:pt>
                <c:pt idx="86">
                  <c:v>0.1789070650283992</c:v>
                </c:pt>
                <c:pt idx="87">
                  <c:v>0.17348924456616291</c:v>
                </c:pt>
                <c:pt idx="88">
                  <c:v>0.16874753671367618</c:v>
                </c:pt>
                <c:pt idx="89">
                  <c:v>0.16471468944663481</c:v>
                </c:pt>
                <c:pt idx="90">
                  <c:v>0.16095324415715923</c:v>
                </c:pt>
                <c:pt idx="91">
                  <c:v>0.15732996948847572</c:v>
                </c:pt>
                <c:pt idx="92">
                  <c:v>0.1537632710980503</c:v>
                </c:pt>
                <c:pt idx="93">
                  <c:v>0.15034819678099393</c:v>
                </c:pt>
                <c:pt idx="94">
                  <c:v>0.1463716538452321</c:v>
                </c:pt>
                <c:pt idx="95">
                  <c:v>0.14315401853451296</c:v>
                </c:pt>
                <c:pt idx="96">
                  <c:v>0.13887001876777469</c:v>
                </c:pt>
                <c:pt idx="97">
                  <c:v>0.13707978573442348</c:v>
                </c:pt>
                <c:pt idx="98">
                  <c:v>0.13412702943740845</c:v>
                </c:pt>
                <c:pt idx="99">
                  <c:v>0.13206359727125672</c:v>
                </c:pt>
                <c:pt idx="100">
                  <c:v>0.12905148315779202</c:v>
                </c:pt>
                <c:pt idx="101">
                  <c:v>0.12790274189687761</c:v>
                </c:pt>
                <c:pt idx="102">
                  <c:v>0.12578734520609883</c:v>
                </c:pt>
                <c:pt idx="103">
                  <c:v>0.12534734866113764</c:v>
                </c:pt>
                <c:pt idx="104">
                  <c:v>0.12503192203020302</c:v>
                </c:pt>
                <c:pt idx="105">
                  <c:v>0.12167771481877052</c:v>
                </c:pt>
                <c:pt idx="106">
                  <c:v>0.12072954910567933</c:v>
                </c:pt>
                <c:pt idx="107">
                  <c:v>0.12031626048811823</c:v>
                </c:pt>
                <c:pt idx="108">
                  <c:v>0.11840482301615701</c:v>
                </c:pt>
                <c:pt idx="109">
                  <c:v>0.1155766729085362</c:v>
                </c:pt>
                <c:pt idx="110">
                  <c:v>0.11489161092755258</c:v>
                </c:pt>
                <c:pt idx="111">
                  <c:v>0.11205368859407697</c:v>
                </c:pt>
                <c:pt idx="112">
                  <c:v>0.11001423932191562</c:v>
                </c:pt>
                <c:pt idx="113">
                  <c:v>0.10857396060198035</c:v>
                </c:pt>
                <c:pt idx="114">
                  <c:v>0.1081241696800915</c:v>
                </c:pt>
                <c:pt idx="115">
                  <c:v>0.10869902674166465</c:v>
                </c:pt>
                <c:pt idx="116">
                  <c:v>0.10780491211228151</c:v>
                </c:pt>
                <c:pt idx="117">
                  <c:v>0.10577591954688989</c:v>
                </c:pt>
                <c:pt idx="118">
                  <c:v>0.10404513813936597</c:v>
                </c:pt>
                <c:pt idx="119">
                  <c:v>0.10249125698498433</c:v>
                </c:pt>
                <c:pt idx="120">
                  <c:v>0.10368059467591055</c:v>
                </c:pt>
                <c:pt idx="121">
                  <c:v>0.10352084720012655</c:v>
                </c:pt>
                <c:pt idx="122">
                  <c:v>0.10353507994498842</c:v>
                </c:pt>
                <c:pt idx="123">
                  <c:v>0.10287211446546751</c:v>
                </c:pt>
                <c:pt idx="124">
                  <c:v>0.10255968595129111</c:v>
                </c:pt>
                <c:pt idx="125">
                  <c:v>0.1030872418559757</c:v>
                </c:pt>
                <c:pt idx="126">
                  <c:v>0.10388308949873576</c:v>
                </c:pt>
                <c:pt idx="127">
                  <c:v>0.10511554527150885</c:v>
                </c:pt>
                <c:pt idx="128">
                  <c:v>0.1060157930337369</c:v>
                </c:pt>
                <c:pt idx="129">
                  <c:v>0.10706370118151709</c:v>
                </c:pt>
                <c:pt idx="130">
                  <c:v>0.10677541703326482</c:v>
                </c:pt>
                <c:pt idx="131">
                  <c:v>0.10614780659553599</c:v>
                </c:pt>
                <c:pt idx="132">
                  <c:v>0.10586518633730665</c:v>
                </c:pt>
                <c:pt idx="133">
                  <c:v>0.10589567744327971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834568"/>
        <c:axId val="392834960"/>
      </c:areaChart>
      <c:catAx>
        <c:axId val="392834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392834960"/>
        <c:crosses val="autoZero"/>
        <c:auto val="1"/>
        <c:lblAlgn val="ctr"/>
        <c:lblOffset val="50"/>
        <c:tickLblSkip val="8"/>
        <c:noMultiLvlLbl val="0"/>
      </c:catAx>
      <c:valAx>
        <c:axId val="3928349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392834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703927119000262"/>
          <c:y val="0.14034249215351582"/>
          <c:w val="0.18412242425740741"/>
          <c:h val="0.64464511866086716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 b="0" baseline="0"/>
            </a:pPr>
            <a:r>
              <a:rPr lang="en-US" sz="1200" b="0" baseline="0"/>
              <a:t>U.S. Commercial &amp; Multifamiliy Mortgage Outstanding Balance: 1978-2011 </a:t>
            </a:r>
          </a:p>
        </c:rich>
      </c:tx>
      <c:layout>
        <c:manualLayout>
          <c:xMode val="edge"/>
          <c:yMode val="edge"/>
          <c:x val="0.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29262584215194"/>
          <c:y val="8.4773794901771934E-2"/>
          <c:w val="0.8283528094020095"/>
          <c:h val="0.70435275012107934"/>
        </c:manualLayout>
      </c:layout>
      <c:areaChart>
        <c:grouping val="stacked"/>
        <c:varyColors val="0"/>
        <c:ser>
          <c:idx val="0"/>
          <c:order val="0"/>
          <c:tx>
            <c:strRef>
              <c:f>'Mtg Debt'!$BT$12</c:f>
              <c:strCache>
                <c:ptCount val="1"/>
                <c:pt idx="0">
                  <c:v>Commercial</c:v>
                </c:pt>
              </c:strCache>
            </c:strRef>
          </c:tx>
          <c:cat>
            <c:strRef>
              <c:f>'Mtg Debt'!$BD$14:$BD$146</c:f>
              <c:strCache>
                <c:ptCount val="133"/>
                <c:pt idx="0">
                  <c:v>1978Q2</c:v>
                </c:pt>
                <c:pt idx="1">
                  <c:v>1978Q3</c:v>
                </c:pt>
                <c:pt idx="2">
                  <c:v>1978Q4</c:v>
                </c:pt>
                <c:pt idx="3">
                  <c:v>1979Q1</c:v>
                </c:pt>
                <c:pt idx="4">
                  <c:v>1979Q2</c:v>
                </c:pt>
                <c:pt idx="5">
                  <c:v>1979Q3</c:v>
                </c:pt>
                <c:pt idx="6">
                  <c:v>1979Q4</c:v>
                </c:pt>
                <c:pt idx="7">
                  <c:v>1980Q1</c:v>
                </c:pt>
                <c:pt idx="8">
                  <c:v>1980Q2</c:v>
                </c:pt>
                <c:pt idx="9">
                  <c:v>1980Q3</c:v>
                </c:pt>
                <c:pt idx="10">
                  <c:v>1980Q4</c:v>
                </c:pt>
                <c:pt idx="11">
                  <c:v>1981Q1</c:v>
                </c:pt>
                <c:pt idx="12">
                  <c:v>1981Q2</c:v>
                </c:pt>
                <c:pt idx="13">
                  <c:v>1981Q3</c:v>
                </c:pt>
                <c:pt idx="14">
                  <c:v>1981Q4</c:v>
                </c:pt>
                <c:pt idx="15">
                  <c:v>1982Q1</c:v>
                </c:pt>
                <c:pt idx="16">
                  <c:v>1982Q2</c:v>
                </c:pt>
                <c:pt idx="17">
                  <c:v>1982Q3</c:v>
                </c:pt>
                <c:pt idx="18">
                  <c:v>1982Q4</c:v>
                </c:pt>
                <c:pt idx="19">
                  <c:v>1983Q1</c:v>
                </c:pt>
                <c:pt idx="20">
                  <c:v>1983Q2</c:v>
                </c:pt>
                <c:pt idx="21">
                  <c:v>1983Q3</c:v>
                </c:pt>
                <c:pt idx="22">
                  <c:v>1983Q4</c:v>
                </c:pt>
                <c:pt idx="23">
                  <c:v>1984Q1</c:v>
                </c:pt>
                <c:pt idx="24">
                  <c:v>1984Q2</c:v>
                </c:pt>
                <c:pt idx="25">
                  <c:v>1984Q3</c:v>
                </c:pt>
                <c:pt idx="26">
                  <c:v>1984Q4</c:v>
                </c:pt>
                <c:pt idx="27">
                  <c:v>1985Q1</c:v>
                </c:pt>
                <c:pt idx="28">
                  <c:v>1985Q2</c:v>
                </c:pt>
                <c:pt idx="29">
                  <c:v>1985Q3</c:v>
                </c:pt>
                <c:pt idx="30">
                  <c:v>1985Q4</c:v>
                </c:pt>
                <c:pt idx="31">
                  <c:v>1986Q1</c:v>
                </c:pt>
                <c:pt idx="32">
                  <c:v>1986Q2</c:v>
                </c:pt>
                <c:pt idx="33">
                  <c:v>1986Q3</c:v>
                </c:pt>
                <c:pt idx="34">
                  <c:v>1986Q4</c:v>
                </c:pt>
                <c:pt idx="35">
                  <c:v>1987Q1</c:v>
                </c:pt>
                <c:pt idx="36">
                  <c:v>1987Q2</c:v>
                </c:pt>
                <c:pt idx="37">
                  <c:v>1987Q3</c:v>
                </c:pt>
                <c:pt idx="38">
                  <c:v>1987Q4</c:v>
                </c:pt>
                <c:pt idx="39">
                  <c:v>1988Q1</c:v>
                </c:pt>
                <c:pt idx="40">
                  <c:v>1988Q2</c:v>
                </c:pt>
                <c:pt idx="41">
                  <c:v>1988Q3</c:v>
                </c:pt>
                <c:pt idx="42">
                  <c:v>1988Q4</c:v>
                </c:pt>
                <c:pt idx="43">
                  <c:v>1989Q1</c:v>
                </c:pt>
                <c:pt idx="44">
                  <c:v>1989Q2</c:v>
                </c:pt>
                <c:pt idx="45">
                  <c:v>1989Q3</c:v>
                </c:pt>
                <c:pt idx="46">
                  <c:v>1989Q4</c:v>
                </c:pt>
                <c:pt idx="47">
                  <c:v>1990Q1</c:v>
                </c:pt>
                <c:pt idx="48">
                  <c:v>1990Q2</c:v>
                </c:pt>
                <c:pt idx="49">
                  <c:v>1990Q3</c:v>
                </c:pt>
                <c:pt idx="50">
                  <c:v>1990Q4</c:v>
                </c:pt>
                <c:pt idx="51">
                  <c:v>1991Q1</c:v>
                </c:pt>
                <c:pt idx="52">
                  <c:v>1991Q2</c:v>
                </c:pt>
                <c:pt idx="53">
                  <c:v>1991Q3</c:v>
                </c:pt>
                <c:pt idx="54">
                  <c:v>1991Q4</c:v>
                </c:pt>
                <c:pt idx="55">
                  <c:v>1992Q1</c:v>
                </c:pt>
                <c:pt idx="56">
                  <c:v>1992Q2</c:v>
                </c:pt>
                <c:pt idx="57">
                  <c:v>1992Q3</c:v>
                </c:pt>
                <c:pt idx="58">
                  <c:v>1992Q4</c:v>
                </c:pt>
                <c:pt idx="59">
                  <c:v>1993Q1</c:v>
                </c:pt>
                <c:pt idx="60">
                  <c:v>1993Q2</c:v>
                </c:pt>
                <c:pt idx="61">
                  <c:v>1993Q3</c:v>
                </c:pt>
                <c:pt idx="62">
                  <c:v>1993Q4</c:v>
                </c:pt>
                <c:pt idx="63">
                  <c:v>1994Q1</c:v>
                </c:pt>
                <c:pt idx="64">
                  <c:v>1994Q2</c:v>
                </c:pt>
                <c:pt idx="65">
                  <c:v>1994Q3</c:v>
                </c:pt>
                <c:pt idx="66">
                  <c:v>1994Q4</c:v>
                </c:pt>
                <c:pt idx="67">
                  <c:v>1995Q1</c:v>
                </c:pt>
                <c:pt idx="68">
                  <c:v>1995Q2</c:v>
                </c:pt>
                <c:pt idx="69">
                  <c:v>1995Q3</c:v>
                </c:pt>
                <c:pt idx="70">
                  <c:v>1995Q4</c:v>
                </c:pt>
                <c:pt idx="71">
                  <c:v>1996Q1</c:v>
                </c:pt>
                <c:pt idx="72">
                  <c:v>1996Q2</c:v>
                </c:pt>
                <c:pt idx="73">
                  <c:v>1996Q3</c:v>
                </c:pt>
                <c:pt idx="74">
                  <c:v>1996Q4</c:v>
                </c:pt>
                <c:pt idx="75">
                  <c:v>1997Q1</c:v>
                </c:pt>
                <c:pt idx="76">
                  <c:v>1997Q2</c:v>
                </c:pt>
                <c:pt idx="77">
                  <c:v>1997Q3</c:v>
                </c:pt>
                <c:pt idx="78">
                  <c:v>1997Q4</c:v>
                </c:pt>
                <c:pt idx="79">
                  <c:v>1998Q1</c:v>
                </c:pt>
                <c:pt idx="80">
                  <c:v>1998Q2</c:v>
                </c:pt>
                <c:pt idx="81">
                  <c:v>1998Q3</c:v>
                </c:pt>
                <c:pt idx="82">
                  <c:v>1998Q4</c:v>
                </c:pt>
                <c:pt idx="83">
                  <c:v>1999Q1</c:v>
                </c:pt>
                <c:pt idx="84">
                  <c:v>1999Q2</c:v>
                </c:pt>
                <c:pt idx="85">
                  <c:v>1999Q3</c:v>
                </c:pt>
                <c:pt idx="86">
                  <c:v>1999Q4</c:v>
                </c:pt>
                <c:pt idx="87">
                  <c:v>2000Q1</c:v>
                </c:pt>
                <c:pt idx="88">
                  <c:v>2000Q2</c:v>
                </c:pt>
                <c:pt idx="89">
                  <c:v>2000Q3</c:v>
                </c:pt>
                <c:pt idx="90">
                  <c:v>2000Q4</c:v>
                </c:pt>
                <c:pt idx="91">
                  <c:v>2001Q1</c:v>
                </c:pt>
                <c:pt idx="92">
                  <c:v>2001Q2</c:v>
                </c:pt>
                <c:pt idx="93">
                  <c:v>2001Q3</c:v>
                </c:pt>
                <c:pt idx="94">
                  <c:v>2001Q4</c:v>
                </c:pt>
                <c:pt idx="95">
                  <c:v>2002Q1</c:v>
                </c:pt>
                <c:pt idx="96">
                  <c:v>2002Q2</c:v>
                </c:pt>
                <c:pt idx="97">
                  <c:v>2002Q3</c:v>
                </c:pt>
                <c:pt idx="98">
                  <c:v>2002Q4</c:v>
                </c:pt>
                <c:pt idx="99">
                  <c:v>2003Q1</c:v>
                </c:pt>
                <c:pt idx="100">
                  <c:v>2003Q2</c:v>
                </c:pt>
                <c:pt idx="101">
                  <c:v>2003Q3</c:v>
                </c:pt>
                <c:pt idx="102">
                  <c:v>2003Q4</c:v>
                </c:pt>
                <c:pt idx="103">
                  <c:v>2004Q1</c:v>
                </c:pt>
                <c:pt idx="104">
                  <c:v>2004Q2</c:v>
                </c:pt>
                <c:pt idx="105">
                  <c:v>2004Q3</c:v>
                </c:pt>
                <c:pt idx="106">
                  <c:v>2004Q4</c:v>
                </c:pt>
                <c:pt idx="107">
                  <c:v>2005Q1</c:v>
                </c:pt>
                <c:pt idx="108">
                  <c:v>2005Q2</c:v>
                </c:pt>
                <c:pt idx="109">
                  <c:v>2005Q3</c:v>
                </c:pt>
                <c:pt idx="110">
                  <c:v>2005Q4</c:v>
                </c:pt>
                <c:pt idx="111">
                  <c:v>2006Q1</c:v>
                </c:pt>
                <c:pt idx="112">
                  <c:v>2006Q2</c:v>
                </c:pt>
                <c:pt idx="113">
                  <c:v>2006Q3</c:v>
                </c:pt>
                <c:pt idx="114">
                  <c:v>2006Q4</c:v>
                </c:pt>
                <c:pt idx="115">
                  <c:v>2007Q1</c:v>
                </c:pt>
                <c:pt idx="116">
                  <c:v>2007Q2</c:v>
                </c:pt>
                <c:pt idx="117">
                  <c:v>2007Q3</c:v>
                </c:pt>
                <c:pt idx="118">
                  <c:v>2007Q4</c:v>
                </c:pt>
                <c:pt idx="119">
                  <c:v>2008Q1</c:v>
                </c:pt>
                <c:pt idx="120">
                  <c:v>2008Q2</c:v>
                </c:pt>
                <c:pt idx="121">
                  <c:v>2008Q3</c:v>
                </c:pt>
                <c:pt idx="122">
                  <c:v>2008Q4</c:v>
                </c:pt>
                <c:pt idx="123">
                  <c:v>2009Q1</c:v>
                </c:pt>
                <c:pt idx="124">
                  <c:v>2009Q2</c:v>
                </c:pt>
                <c:pt idx="125">
                  <c:v>2009Q3</c:v>
                </c:pt>
                <c:pt idx="126">
                  <c:v>2009Q4</c:v>
                </c:pt>
                <c:pt idx="127">
                  <c:v>2010Q1</c:v>
                </c:pt>
                <c:pt idx="128">
                  <c:v>2010Q2</c:v>
                </c:pt>
                <c:pt idx="129">
                  <c:v>2010Q3</c:v>
                </c:pt>
                <c:pt idx="130">
                  <c:v>2010Q4</c:v>
                </c:pt>
                <c:pt idx="131">
                  <c:v>2011Q1</c:v>
                </c:pt>
                <c:pt idx="132">
                  <c:v>2011Q2</c:v>
                </c:pt>
              </c:strCache>
            </c:strRef>
          </c:cat>
          <c:val>
            <c:numRef>
              <c:f>'Mtg Debt'!$BT$14:$BT$146</c:f>
              <c:numCache>
                <c:formatCode>General</c:formatCode>
                <c:ptCount val="133"/>
                <c:pt idx="0">
                  <c:v>203.34299999999999</c:v>
                </c:pt>
                <c:pt idx="1">
                  <c:v>208.876</c:v>
                </c:pt>
                <c:pt idx="2">
                  <c:v>214.511</c:v>
                </c:pt>
                <c:pt idx="3">
                  <c:v>219.17500000000001</c:v>
                </c:pt>
                <c:pt idx="4">
                  <c:v>225.71100000000001</c:v>
                </c:pt>
                <c:pt idx="5">
                  <c:v>233.35300000000001</c:v>
                </c:pt>
                <c:pt idx="6">
                  <c:v>239.44800000000001</c:v>
                </c:pt>
                <c:pt idx="7">
                  <c:v>243.91200000000001</c:v>
                </c:pt>
                <c:pt idx="8">
                  <c:v>248.864</c:v>
                </c:pt>
                <c:pt idx="9">
                  <c:v>253.80799999999999</c:v>
                </c:pt>
                <c:pt idx="10">
                  <c:v>259.90300000000002</c:v>
                </c:pt>
                <c:pt idx="11">
                  <c:v>267.51100000000002</c:v>
                </c:pt>
                <c:pt idx="12">
                  <c:v>278.49599999999998</c:v>
                </c:pt>
                <c:pt idx="13">
                  <c:v>288.92200000000003</c:v>
                </c:pt>
                <c:pt idx="14">
                  <c:v>299.68400000000003</c:v>
                </c:pt>
                <c:pt idx="15">
                  <c:v>306.61900000000003</c:v>
                </c:pt>
                <c:pt idx="16">
                  <c:v>315.64699999999999</c:v>
                </c:pt>
                <c:pt idx="17">
                  <c:v>324.77999999999997</c:v>
                </c:pt>
                <c:pt idx="18">
                  <c:v>333.68</c:v>
                </c:pt>
                <c:pt idx="19">
                  <c:v>346.33</c:v>
                </c:pt>
                <c:pt idx="20">
                  <c:v>360.21499999999997</c:v>
                </c:pt>
                <c:pt idx="21">
                  <c:v>373.97500000000002</c:v>
                </c:pt>
                <c:pt idx="22">
                  <c:v>389.42399999999998</c:v>
                </c:pt>
                <c:pt idx="23">
                  <c:v>408.654</c:v>
                </c:pt>
                <c:pt idx="24">
                  <c:v>429.68799999999999</c:v>
                </c:pt>
                <c:pt idx="25">
                  <c:v>451.779</c:v>
                </c:pt>
                <c:pt idx="26">
                  <c:v>471.89800000000002</c:v>
                </c:pt>
                <c:pt idx="27">
                  <c:v>487.05</c:v>
                </c:pt>
                <c:pt idx="28">
                  <c:v>505.95299999999997</c:v>
                </c:pt>
                <c:pt idx="29">
                  <c:v>522.12599999999998</c:v>
                </c:pt>
                <c:pt idx="30">
                  <c:v>541.66099999999994</c:v>
                </c:pt>
                <c:pt idx="31">
                  <c:v>554.23099999999999</c:v>
                </c:pt>
                <c:pt idx="32">
                  <c:v>565.82299999999998</c:v>
                </c:pt>
                <c:pt idx="33">
                  <c:v>579.13099999999997</c:v>
                </c:pt>
                <c:pt idx="34">
                  <c:v>601.96900000000005</c:v>
                </c:pt>
                <c:pt idx="35">
                  <c:v>639.60599999999999</c:v>
                </c:pt>
                <c:pt idx="36">
                  <c:v>655.66800000000001</c:v>
                </c:pt>
                <c:pt idx="37">
                  <c:v>668.22500000000002</c:v>
                </c:pt>
                <c:pt idx="38">
                  <c:v>694.06299999999999</c:v>
                </c:pt>
                <c:pt idx="39">
                  <c:v>707.87099999999998</c:v>
                </c:pt>
                <c:pt idx="40">
                  <c:v>729.75</c:v>
                </c:pt>
                <c:pt idx="41">
                  <c:v>740.21199999999999</c:v>
                </c:pt>
                <c:pt idx="42">
                  <c:v>765.92700000000002</c:v>
                </c:pt>
                <c:pt idx="43">
                  <c:v>782.38499999999999</c:v>
                </c:pt>
                <c:pt idx="44">
                  <c:v>789.255</c:v>
                </c:pt>
                <c:pt idx="45">
                  <c:v>798.97080000000005</c:v>
                </c:pt>
                <c:pt idx="46">
                  <c:v>801.28559999999993</c:v>
                </c:pt>
                <c:pt idx="47">
                  <c:v>811.2518</c:v>
                </c:pt>
                <c:pt idx="48">
                  <c:v>814.80130000000008</c:v>
                </c:pt>
                <c:pt idx="49">
                  <c:v>818.26400000000001</c:v>
                </c:pt>
                <c:pt idx="50">
                  <c:v>819.76859999999999</c:v>
                </c:pt>
                <c:pt idx="51">
                  <c:v>827.22739999999999</c:v>
                </c:pt>
                <c:pt idx="52">
                  <c:v>831.4479</c:v>
                </c:pt>
                <c:pt idx="53">
                  <c:v>819.47500000000002</c:v>
                </c:pt>
                <c:pt idx="54">
                  <c:v>806.39880000000005</c:v>
                </c:pt>
                <c:pt idx="55">
                  <c:v>797.40919999999994</c:v>
                </c:pt>
                <c:pt idx="56">
                  <c:v>791.91849999999999</c:v>
                </c:pt>
                <c:pt idx="57">
                  <c:v>780.3954</c:v>
                </c:pt>
                <c:pt idx="58">
                  <c:v>762.72</c:v>
                </c:pt>
                <c:pt idx="59">
                  <c:v>755.77599999999995</c:v>
                </c:pt>
                <c:pt idx="60">
                  <c:v>746.8913</c:v>
                </c:pt>
                <c:pt idx="61">
                  <c:v>741.30909999999994</c:v>
                </c:pt>
                <c:pt idx="62">
                  <c:v>737.75800000000004</c:v>
                </c:pt>
                <c:pt idx="63">
                  <c:v>729.24290000000008</c:v>
                </c:pt>
                <c:pt idx="64">
                  <c:v>728.96140000000003</c:v>
                </c:pt>
                <c:pt idx="65">
                  <c:v>729.0313000000001</c:v>
                </c:pt>
                <c:pt idx="66">
                  <c:v>722.92439999999999</c:v>
                </c:pt>
                <c:pt idx="67">
                  <c:v>728.41600000000005</c:v>
                </c:pt>
                <c:pt idx="68">
                  <c:v>730.84590000000003</c:v>
                </c:pt>
                <c:pt idx="69">
                  <c:v>733.54259999999999</c:v>
                </c:pt>
                <c:pt idx="70">
                  <c:v>733.98699999999997</c:v>
                </c:pt>
                <c:pt idx="71">
                  <c:v>741.42</c:v>
                </c:pt>
                <c:pt idx="72">
                  <c:v>750.95100000000002</c:v>
                </c:pt>
                <c:pt idx="73">
                  <c:v>751.47</c:v>
                </c:pt>
                <c:pt idx="74">
                  <c:v>763.59799999999996</c:v>
                </c:pt>
                <c:pt idx="75">
                  <c:v>771.14400000000001</c:v>
                </c:pt>
                <c:pt idx="76">
                  <c:v>787.97699999999998</c:v>
                </c:pt>
                <c:pt idx="77">
                  <c:v>804.69</c:v>
                </c:pt>
                <c:pt idx="78">
                  <c:v>825.63199999999995</c:v>
                </c:pt>
                <c:pt idx="79">
                  <c:v>839.58600000000001</c:v>
                </c:pt>
                <c:pt idx="80">
                  <c:v>858.71400000000006</c:v>
                </c:pt>
                <c:pt idx="81">
                  <c:v>880.63</c:v>
                </c:pt>
                <c:pt idx="82">
                  <c:v>916.28099999999995</c:v>
                </c:pt>
                <c:pt idx="83">
                  <c:v>940.77599999999995</c:v>
                </c:pt>
                <c:pt idx="84">
                  <c:v>964.06600000000003</c:v>
                </c:pt>
                <c:pt idx="85">
                  <c:v>1021.673</c:v>
                </c:pt>
                <c:pt idx="86">
                  <c:v>1053.0229999999999</c:v>
                </c:pt>
                <c:pt idx="87">
                  <c:v>1079.722</c:v>
                </c:pt>
                <c:pt idx="88">
                  <c:v>1109.452</c:v>
                </c:pt>
                <c:pt idx="89">
                  <c:v>1131.4780000000001</c:v>
                </c:pt>
                <c:pt idx="90">
                  <c:v>1159.634</c:v>
                </c:pt>
                <c:pt idx="91">
                  <c:v>1179.653</c:v>
                </c:pt>
                <c:pt idx="92">
                  <c:v>1205.557</c:v>
                </c:pt>
                <c:pt idx="93">
                  <c:v>1237.8309999999999</c:v>
                </c:pt>
                <c:pt idx="94">
                  <c:v>1269.4369999999999</c:v>
                </c:pt>
                <c:pt idx="95">
                  <c:v>1286.752</c:v>
                </c:pt>
                <c:pt idx="96">
                  <c:v>1313.867</c:v>
                </c:pt>
                <c:pt idx="97">
                  <c:v>1337.4670000000001</c:v>
                </c:pt>
                <c:pt idx="98">
                  <c:v>1369.6289999999999</c:v>
                </c:pt>
                <c:pt idx="99">
                  <c:v>1391.3630000000001</c:v>
                </c:pt>
                <c:pt idx="100">
                  <c:v>1425.5360000000001</c:v>
                </c:pt>
                <c:pt idx="101">
                  <c:v>1461.249</c:v>
                </c:pt>
                <c:pt idx="102">
                  <c:v>1496.836</c:v>
                </c:pt>
                <c:pt idx="103">
                  <c:v>1533.1590000000001</c:v>
                </c:pt>
                <c:pt idx="104">
                  <c:v>1572.2660000000001</c:v>
                </c:pt>
                <c:pt idx="105">
                  <c:v>1613.68</c:v>
                </c:pt>
                <c:pt idx="106">
                  <c:v>1668.2850000000001</c:v>
                </c:pt>
                <c:pt idx="107">
                  <c:v>1710.01</c:v>
                </c:pt>
                <c:pt idx="108">
                  <c:v>1768.385</c:v>
                </c:pt>
                <c:pt idx="109">
                  <c:v>1834.67</c:v>
                </c:pt>
                <c:pt idx="110">
                  <c:v>1916.5329999999999</c:v>
                </c:pt>
                <c:pt idx="111">
                  <c:v>1985.5820000000001</c:v>
                </c:pt>
                <c:pt idx="112">
                  <c:v>2051.2020000000002</c:v>
                </c:pt>
                <c:pt idx="113">
                  <c:v>2121.0949999999998</c:v>
                </c:pt>
                <c:pt idx="114">
                  <c:v>2191.4090000000001</c:v>
                </c:pt>
                <c:pt idx="115">
                  <c:v>2229.7159999999999</c:v>
                </c:pt>
                <c:pt idx="116">
                  <c:v>2307.8960000000002</c:v>
                </c:pt>
                <c:pt idx="117">
                  <c:v>2391.027</c:v>
                </c:pt>
                <c:pt idx="118">
                  <c:v>2448.299</c:v>
                </c:pt>
                <c:pt idx="119">
                  <c:v>2493.1660000000002</c:v>
                </c:pt>
                <c:pt idx="120">
                  <c:v>2531.3389999999999</c:v>
                </c:pt>
                <c:pt idx="121">
                  <c:v>2545.4996000000001</c:v>
                </c:pt>
                <c:pt idx="122">
                  <c:v>2566.9609999999998</c:v>
                </c:pt>
                <c:pt idx="123">
                  <c:v>2562.4090000000001</c:v>
                </c:pt>
                <c:pt idx="124">
                  <c:v>2551.6039999999998</c:v>
                </c:pt>
                <c:pt idx="125">
                  <c:v>2526.1370000000002</c:v>
                </c:pt>
                <c:pt idx="126">
                  <c:v>2478.444</c:v>
                </c:pt>
                <c:pt idx="127">
                  <c:v>2446.0646000000002</c:v>
                </c:pt>
                <c:pt idx="128">
                  <c:v>2400.1042000000002</c:v>
                </c:pt>
                <c:pt idx="129">
                  <c:v>2354.7802999999999</c:v>
                </c:pt>
                <c:pt idx="130">
                  <c:v>2317.7581</c:v>
                </c:pt>
                <c:pt idx="131">
                  <c:v>2287.8467999999998</c:v>
                </c:pt>
                <c:pt idx="132">
                  <c:v>2273.3227000000002</c:v>
                </c:pt>
              </c:numCache>
            </c:numRef>
          </c:val>
        </c:ser>
        <c:ser>
          <c:idx val="1"/>
          <c:order val="1"/>
          <c:tx>
            <c:strRef>
              <c:f>'Mtg Debt'!$BU$12</c:f>
              <c:strCache>
                <c:ptCount val="1"/>
                <c:pt idx="0">
                  <c:v>Multifamily</c:v>
                </c:pt>
              </c:strCache>
            </c:strRef>
          </c:tx>
          <c:cat>
            <c:strRef>
              <c:f>'Mtg Debt'!$BD$14:$BD$146</c:f>
              <c:strCache>
                <c:ptCount val="133"/>
                <c:pt idx="0">
                  <c:v>1978Q2</c:v>
                </c:pt>
                <c:pt idx="1">
                  <c:v>1978Q3</c:v>
                </c:pt>
                <c:pt idx="2">
                  <c:v>1978Q4</c:v>
                </c:pt>
                <c:pt idx="3">
                  <c:v>1979Q1</c:v>
                </c:pt>
                <c:pt idx="4">
                  <c:v>1979Q2</c:v>
                </c:pt>
                <c:pt idx="5">
                  <c:v>1979Q3</c:v>
                </c:pt>
                <c:pt idx="6">
                  <c:v>1979Q4</c:v>
                </c:pt>
                <c:pt idx="7">
                  <c:v>1980Q1</c:v>
                </c:pt>
                <c:pt idx="8">
                  <c:v>1980Q2</c:v>
                </c:pt>
                <c:pt idx="9">
                  <c:v>1980Q3</c:v>
                </c:pt>
                <c:pt idx="10">
                  <c:v>1980Q4</c:v>
                </c:pt>
                <c:pt idx="11">
                  <c:v>1981Q1</c:v>
                </c:pt>
                <c:pt idx="12">
                  <c:v>1981Q2</c:v>
                </c:pt>
                <c:pt idx="13">
                  <c:v>1981Q3</c:v>
                </c:pt>
                <c:pt idx="14">
                  <c:v>1981Q4</c:v>
                </c:pt>
                <c:pt idx="15">
                  <c:v>1982Q1</c:v>
                </c:pt>
                <c:pt idx="16">
                  <c:v>1982Q2</c:v>
                </c:pt>
                <c:pt idx="17">
                  <c:v>1982Q3</c:v>
                </c:pt>
                <c:pt idx="18">
                  <c:v>1982Q4</c:v>
                </c:pt>
                <c:pt idx="19">
                  <c:v>1983Q1</c:v>
                </c:pt>
                <c:pt idx="20">
                  <c:v>1983Q2</c:v>
                </c:pt>
                <c:pt idx="21">
                  <c:v>1983Q3</c:v>
                </c:pt>
                <c:pt idx="22">
                  <c:v>1983Q4</c:v>
                </c:pt>
                <c:pt idx="23">
                  <c:v>1984Q1</c:v>
                </c:pt>
                <c:pt idx="24">
                  <c:v>1984Q2</c:v>
                </c:pt>
                <c:pt idx="25">
                  <c:v>1984Q3</c:v>
                </c:pt>
                <c:pt idx="26">
                  <c:v>1984Q4</c:v>
                </c:pt>
                <c:pt idx="27">
                  <c:v>1985Q1</c:v>
                </c:pt>
                <c:pt idx="28">
                  <c:v>1985Q2</c:v>
                </c:pt>
                <c:pt idx="29">
                  <c:v>1985Q3</c:v>
                </c:pt>
                <c:pt idx="30">
                  <c:v>1985Q4</c:v>
                </c:pt>
                <c:pt idx="31">
                  <c:v>1986Q1</c:v>
                </c:pt>
                <c:pt idx="32">
                  <c:v>1986Q2</c:v>
                </c:pt>
                <c:pt idx="33">
                  <c:v>1986Q3</c:v>
                </c:pt>
                <c:pt idx="34">
                  <c:v>1986Q4</c:v>
                </c:pt>
                <c:pt idx="35">
                  <c:v>1987Q1</c:v>
                </c:pt>
                <c:pt idx="36">
                  <c:v>1987Q2</c:v>
                </c:pt>
                <c:pt idx="37">
                  <c:v>1987Q3</c:v>
                </c:pt>
                <c:pt idx="38">
                  <c:v>1987Q4</c:v>
                </c:pt>
                <c:pt idx="39">
                  <c:v>1988Q1</c:v>
                </c:pt>
                <c:pt idx="40">
                  <c:v>1988Q2</c:v>
                </c:pt>
                <c:pt idx="41">
                  <c:v>1988Q3</c:v>
                </c:pt>
                <c:pt idx="42">
                  <c:v>1988Q4</c:v>
                </c:pt>
                <c:pt idx="43">
                  <c:v>1989Q1</c:v>
                </c:pt>
                <c:pt idx="44">
                  <c:v>1989Q2</c:v>
                </c:pt>
                <c:pt idx="45">
                  <c:v>1989Q3</c:v>
                </c:pt>
                <c:pt idx="46">
                  <c:v>1989Q4</c:v>
                </c:pt>
                <c:pt idx="47">
                  <c:v>1990Q1</c:v>
                </c:pt>
                <c:pt idx="48">
                  <c:v>1990Q2</c:v>
                </c:pt>
                <c:pt idx="49">
                  <c:v>1990Q3</c:v>
                </c:pt>
                <c:pt idx="50">
                  <c:v>1990Q4</c:v>
                </c:pt>
                <c:pt idx="51">
                  <c:v>1991Q1</c:v>
                </c:pt>
                <c:pt idx="52">
                  <c:v>1991Q2</c:v>
                </c:pt>
                <c:pt idx="53">
                  <c:v>1991Q3</c:v>
                </c:pt>
                <c:pt idx="54">
                  <c:v>1991Q4</c:v>
                </c:pt>
                <c:pt idx="55">
                  <c:v>1992Q1</c:v>
                </c:pt>
                <c:pt idx="56">
                  <c:v>1992Q2</c:v>
                </c:pt>
                <c:pt idx="57">
                  <c:v>1992Q3</c:v>
                </c:pt>
                <c:pt idx="58">
                  <c:v>1992Q4</c:v>
                </c:pt>
                <c:pt idx="59">
                  <c:v>1993Q1</c:v>
                </c:pt>
                <c:pt idx="60">
                  <c:v>1993Q2</c:v>
                </c:pt>
                <c:pt idx="61">
                  <c:v>1993Q3</c:v>
                </c:pt>
                <c:pt idx="62">
                  <c:v>1993Q4</c:v>
                </c:pt>
                <c:pt idx="63">
                  <c:v>1994Q1</c:v>
                </c:pt>
                <c:pt idx="64">
                  <c:v>1994Q2</c:v>
                </c:pt>
                <c:pt idx="65">
                  <c:v>1994Q3</c:v>
                </c:pt>
                <c:pt idx="66">
                  <c:v>1994Q4</c:v>
                </c:pt>
                <c:pt idx="67">
                  <c:v>1995Q1</c:v>
                </c:pt>
                <c:pt idx="68">
                  <c:v>1995Q2</c:v>
                </c:pt>
                <c:pt idx="69">
                  <c:v>1995Q3</c:v>
                </c:pt>
                <c:pt idx="70">
                  <c:v>1995Q4</c:v>
                </c:pt>
                <c:pt idx="71">
                  <c:v>1996Q1</c:v>
                </c:pt>
                <c:pt idx="72">
                  <c:v>1996Q2</c:v>
                </c:pt>
                <c:pt idx="73">
                  <c:v>1996Q3</c:v>
                </c:pt>
                <c:pt idx="74">
                  <c:v>1996Q4</c:v>
                </c:pt>
                <c:pt idx="75">
                  <c:v>1997Q1</c:v>
                </c:pt>
                <c:pt idx="76">
                  <c:v>1997Q2</c:v>
                </c:pt>
                <c:pt idx="77">
                  <c:v>1997Q3</c:v>
                </c:pt>
                <c:pt idx="78">
                  <c:v>1997Q4</c:v>
                </c:pt>
                <c:pt idx="79">
                  <c:v>1998Q1</c:v>
                </c:pt>
                <c:pt idx="80">
                  <c:v>1998Q2</c:v>
                </c:pt>
                <c:pt idx="81">
                  <c:v>1998Q3</c:v>
                </c:pt>
                <c:pt idx="82">
                  <c:v>1998Q4</c:v>
                </c:pt>
                <c:pt idx="83">
                  <c:v>1999Q1</c:v>
                </c:pt>
                <c:pt idx="84">
                  <c:v>1999Q2</c:v>
                </c:pt>
                <c:pt idx="85">
                  <c:v>1999Q3</c:v>
                </c:pt>
                <c:pt idx="86">
                  <c:v>1999Q4</c:v>
                </c:pt>
                <c:pt idx="87">
                  <c:v>2000Q1</c:v>
                </c:pt>
                <c:pt idx="88">
                  <c:v>2000Q2</c:v>
                </c:pt>
                <c:pt idx="89">
                  <c:v>2000Q3</c:v>
                </c:pt>
                <c:pt idx="90">
                  <c:v>2000Q4</c:v>
                </c:pt>
                <c:pt idx="91">
                  <c:v>2001Q1</c:v>
                </c:pt>
                <c:pt idx="92">
                  <c:v>2001Q2</c:v>
                </c:pt>
                <c:pt idx="93">
                  <c:v>2001Q3</c:v>
                </c:pt>
                <c:pt idx="94">
                  <c:v>2001Q4</c:v>
                </c:pt>
                <c:pt idx="95">
                  <c:v>2002Q1</c:v>
                </c:pt>
                <c:pt idx="96">
                  <c:v>2002Q2</c:v>
                </c:pt>
                <c:pt idx="97">
                  <c:v>2002Q3</c:v>
                </c:pt>
                <c:pt idx="98">
                  <c:v>2002Q4</c:v>
                </c:pt>
                <c:pt idx="99">
                  <c:v>2003Q1</c:v>
                </c:pt>
                <c:pt idx="100">
                  <c:v>2003Q2</c:v>
                </c:pt>
                <c:pt idx="101">
                  <c:v>2003Q3</c:v>
                </c:pt>
                <c:pt idx="102">
                  <c:v>2003Q4</c:v>
                </c:pt>
                <c:pt idx="103">
                  <c:v>2004Q1</c:v>
                </c:pt>
                <c:pt idx="104">
                  <c:v>2004Q2</c:v>
                </c:pt>
                <c:pt idx="105">
                  <c:v>2004Q3</c:v>
                </c:pt>
                <c:pt idx="106">
                  <c:v>2004Q4</c:v>
                </c:pt>
                <c:pt idx="107">
                  <c:v>2005Q1</c:v>
                </c:pt>
                <c:pt idx="108">
                  <c:v>2005Q2</c:v>
                </c:pt>
                <c:pt idx="109">
                  <c:v>2005Q3</c:v>
                </c:pt>
                <c:pt idx="110">
                  <c:v>2005Q4</c:v>
                </c:pt>
                <c:pt idx="111">
                  <c:v>2006Q1</c:v>
                </c:pt>
                <c:pt idx="112">
                  <c:v>2006Q2</c:v>
                </c:pt>
                <c:pt idx="113">
                  <c:v>2006Q3</c:v>
                </c:pt>
                <c:pt idx="114">
                  <c:v>2006Q4</c:v>
                </c:pt>
                <c:pt idx="115">
                  <c:v>2007Q1</c:v>
                </c:pt>
                <c:pt idx="116">
                  <c:v>2007Q2</c:v>
                </c:pt>
                <c:pt idx="117">
                  <c:v>2007Q3</c:v>
                </c:pt>
                <c:pt idx="118">
                  <c:v>2007Q4</c:v>
                </c:pt>
                <c:pt idx="119">
                  <c:v>2008Q1</c:v>
                </c:pt>
                <c:pt idx="120">
                  <c:v>2008Q2</c:v>
                </c:pt>
                <c:pt idx="121">
                  <c:v>2008Q3</c:v>
                </c:pt>
                <c:pt idx="122">
                  <c:v>2008Q4</c:v>
                </c:pt>
                <c:pt idx="123">
                  <c:v>2009Q1</c:v>
                </c:pt>
                <c:pt idx="124">
                  <c:v>2009Q2</c:v>
                </c:pt>
                <c:pt idx="125">
                  <c:v>2009Q3</c:v>
                </c:pt>
                <c:pt idx="126">
                  <c:v>2009Q4</c:v>
                </c:pt>
                <c:pt idx="127">
                  <c:v>2010Q1</c:v>
                </c:pt>
                <c:pt idx="128">
                  <c:v>2010Q2</c:v>
                </c:pt>
                <c:pt idx="129">
                  <c:v>2010Q3</c:v>
                </c:pt>
                <c:pt idx="130">
                  <c:v>2010Q4</c:v>
                </c:pt>
                <c:pt idx="131">
                  <c:v>2011Q1</c:v>
                </c:pt>
                <c:pt idx="132">
                  <c:v>2011Q2</c:v>
                </c:pt>
              </c:strCache>
            </c:strRef>
          </c:cat>
          <c:val>
            <c:numRef>
              <c:f>'Mtg Debt'!$BU$14:$BU$146</c:f>
              <c:numCache>
                <c:formatCode>General</c:formatCode>
                <c:ptCount val="133"/>
                <c:pt idx="0">
                  <c:v>120.27200000000001</c:v>
                </c:pt>
                <c:pt idx="1">
                  <c:v>122.681</c:v>
                </c:pt>
                <c:pt idx="2">
                  <c:v>125.152</c:v>
                </c:pt>
                <c:pt idx="3">
                  <c:v>127.63500000000001</c:v>
                </c:pt>
                <c:pt idx="4">
                  <c:v>129.90299999999999</c:v>
                </c:pt>
                <c:pt idx="5">
                  <c:v>132.39599999999999</c:v>
                </c:pt>
                <c:pt idx="6">
                  <c:v>135.048</c:v>
                </c:pt>
                <c:pt idx="7">
                  <c:v>137.02699999999999</c:v>
                </c:pt>
                <c:pt idx="8">
                  <c:v>138.40799999999999</c:v>
                </c:pt>
                <c:pt idx="9">
                  <c:v>140.21799999999999</c:v>
                </c:pt>
                <c:pt idx="10">
                  <c:v>142.52600000000001</c:v>
                </c:pt>
                <c:pt idx="11">
                  <c:v>143.94800000000001</c:v>
                </c:pt>
                <c:pt idx="12">
                  <c:v>144.952</c:v>
                </c:pt>
                <c:pt idx="13">
                  <c:v>146.03899999999999</c:v>
                </c:pt>
                <c:pt idx="14">
                  <c:v>142.37700000000001</c:v>
                </c:pt>
                <c:pt idx="15">
                  <c:v>143.63999999999999</c:v>
                </c:pt>
                <c:pt idx="16">
                  <c:v>144.69399999999999</c:v>
                </c:pt>
                <c:pt idx="17">
                  <c:v>144.215</c:v>
                </c:pt>
                <c:pt idx="18">
                  <c:v>146.11199999999999</c:v>
                </c:pt>
                <c:pt idx="19">
                  <c:v>147.02000000000001</c:v>
                </c:pt>
                <c:pt idx="20">
                  <c:v>150.761</c:v>
                </c:pt>
                <c:pt idx="21">
                  <c:v>155.78399999999999</c:v>
                </c:pt>
                <c:pt idx="22">
                  <c:v>161.22900000000001</c:v>
                </c:pt>
                <c:pt idx="23">
                  <c:v>167.15799999999999</c:v>
                </c:pt>
                <c:pt idx="24">
                  <c:v>174.95699999999999</c:v>
                </c:pt>
                <c:pt idx="25">
                  <c:v>180.374</c:v>
                </c:pt>
                <c:pt idx="26">
                  <c:v>186.14500000000001</c:v>
                </c:pt>
                <c:pt idx="27">
                  <c:v>182.816</c:v>
                </c:pt>
                <c:pt idx="28">
                  <c:v>189.29</c:v>
                </c:pt>
                <c:pt idx="29">
                  <c:v>194.964</c:v>
                </c:pt>
                <c:pt idx="30">
                  <c:v>205.91499999999999</c:v>
                </c:pt>
                <c:pt idx="31">
                  <c:v>212.97399999999999</c:v>
                </c:pt>
                <c:pt idx="32">
                  <c:v>220.86199999999999</c:v>
                </c:pt>
                <c:pt idx="33">
                  <c:v>228.83799999999999</c:v>
                </c:pt>
                <c:pt idx="34">
                  <c:v>239.39400000000001</c:v>
                </c:pt>
                <c:pt idx="35">
                  <c:v>245.49199999999999</c:v>
                </c:pt>
                <c:pt idx="36">
                  <c:v>250.24100000000001</c:v>
                </c:pt>
                <c:pt idx="37">
                  <c:v>254.69300000000001</c:v>
                </c:pt>
                <c:pt idx="38">
                  <c:v>258.35500000000002</c:v>
                </c:pt>
                <c:pt idx="39">
                  <c:v>268.334</c:v>
                </c:pt>
                <c:pt idx="40">
                  <c:v>265.96899999999999</c:v>
                </c:pt>
                <c:pt idx="41">
                  <c:v>269.27699999999999</c:v>
                </c:pt>
                <c:pt idx="42">
                  <c:v>274.54399999999998</c:v>
                </c:pt>
                <c:pt idx="43">
                  <c:v>279.82580000000002</c:v>
                </c:pt>
                <c:pt idx="44">
                  <c:v>284.99059999999997</c:v>
                </c:pt>
                <c:pt idx="45">
                  <c:v>285.81490000000002</c:v>
                </c:pt>
                <c:pt idx="46">
                  <c:v>287.00140000000005</c:v>
                </c:pt>
                <c:pt idx="47">
                  <c:v>290.56299999999999</c:v>
                </c:pt>
                <c:pt idx="48">
                  <c:v>284.57870000000003</c:v>
                </c:pt>
                <c:pt idx="49">
                  <c:v>286.90350000000001</c:v>
                </c:pt>
                <c:pt idx="50">
                  <c:v>287.42440000000005</c:v>
                </c:pt>
                <c:pt idx="51">
                  <c:v>288.95659999999998</c:v>
                </c:pt>
                <c:pt idx="52">
                  <c:v>290.20299999999997</c:v>
                </c:pt>
                <c:pt idx="53">
                  <c:v>282.65620000000001</c:v>
                </c:pt>
                <c:pt idx="54">
                  <c:v>284.10759999999999</c:v>
                </c:pt>
                <c:pt idx="55">
                  <c:v>283.92759999999998</c:v>
                </c:pt>
                <c:pt idx="56">
                  <c:v>280.08109999999999</c:v>
                </c:pt>
                <c:pt idx="57">
                  <c:v>276.59100000000001</c:v>
                </c:pt>
                <c:pt idx="58">
                  <c:v>270.93459999999999</c:v>
                </c:pt>
                <c:pt idx="59">
                  <c:v>268.83070000000004</c:v>
                </c:pt>
                <c:pt idx="60">
                  <c:v>265.98829999999998</c:v>
                </c:pt>
                <c:pt idx="61">
                  <c:v>264.68520000000001</c:v>
                </c:pt>
                <c:pt idx="62">
                  <c:v>267.6891</c:v>
                </c:pt>
                <c:pt idx="63">
                  <c:v>267.54809999999998</c:v>
                </c:pt>
                <c:pt idx="64">
                  <c:v>268.64120000000003</c:v>
                </c:pt>
                <c:pt idx="65">
                  <c:v>268.47480000000002</c:v>
                </c:pt>
                <c:pt idx="66">
                  <c:v>268.2122</c:v>
                </c:pt>
                <c:pt idx="67">
                  <c:v>267.1379</c:v>
                </c:pt>
                <c:pt idx="68">
                  <c:v>269.24599999999998</c:v>
                </c:pt>
                <c:pt idx="69">
                  <c:v>270.358</c:v>
                </c:pt>
                <c:pt idx="70">
                  <c:v>273.85000000000002</c:v>
                </c:pt>
                <c:pt idx="71">
                  <c:v>274.71100000000001</c:v>
                </c:pt>
                <c:pt idx="72">
                  <c:v>277.94400000000002</c:v>
                </c:pt>
                <c:pt idx="73">
                  <c:v>280.37400000000002</c:v>
                </c:pt>
                <c:pt idx="74">
                  <c:v>286.11</c:v>
                </c:pt>
                <c:pt idx="75">
                  <c:v>286.35000000000002</c:v>
                </c:pt>
                <c:pt idx="76">
                  <c:v>290.38299999999998</c:v>
                </c:pt>
                <c:pt idx="77">
                  <c:v>292.56299999999999</c:v>
                </c:pt>
                <c:pt idx="78">
                  <c:v>297.84800000000001</c:v>
                </c:pt>
                <c:pt idx="79">
                  <c:v>304.30599999999998</c:v>
                </c:pt>
                <c:pt idx="80">
                  <c:v>311.35000000000002</c:v>
                </c:pt>
                <c:pt idx="81">
                  <c:v>319.73200000000003</c:v>
                </c:pt>
                <c:pt idx="82">
                  <c:v>331.47199999999998</c:v>
                </c:pt>
                <c:pt idx="83">
                  <c:v>341.57600000000002</c:v>
                </c:pt>
                <c:pt idx="84">
                  <c:v>348.05900000000003</c:v>
                </c:pt>
                <c:pt idx="85">
                  <c:v>358.64699999999999</c:v>
                </c:pt>
                <c:pt idx="86">
                  <c:v>372.48899999999998</c:v>
                </c:pt>
                <c:pt idx="87">
                  <c:v>379.20299999999997</c:v>
                </c:pt>
                <c:pt idx="88">
                  <c:v>388.00400000000002</c:v>
                </c:pt>
                <c:pt idx="89">
                  <c:v>393.29399999999998</c:v>
                </c:pt>
                <c:pt idx="90">
                  <c:v>402.07100000000003</c:v>
                </c:pt>
                <c:pt idx="91">
                  <c:v>410.17399999999998</c:v>
                </c:pt>
                <c:pt idx="92">
                  <c:v>420.53500000000003</c:v>
                </c:pt>
                <c:pt idx="93">
                  <c:v>431.24900000000002</c:v>
                </c:pt>
                <c:pt idx="94">
                  <c:v>444.12299999999999</c:v>
                </c:pt>
                <c:pt idx="95">
                  <c:v>450.26799999999997</c:v>
                </c:pt>
                <c:pt idx="96">
                  <c:v>459.63299999999998</c:v>
                </c:pt>
                <c:pt idx="97">
                  <c:v>466.666</c:v>
                </c:pt>
                <c:pt idx="98">
                  <c:v>483.09199999999998</c:v>
                </c:pt>
                <c:pt idx="99">
                  <c:v>494.613</c:v>
                </c:pt>
                <c:pt idx="100">
                  <c:v>512.976</c:v>
                </c:pt>
                <c:pt idx="101">
                  <c:v>529.30100000000004</c:v>
                </c:pt>
                <c:pt idx="102">
                  <c:v>557.29600000000005</c:v>
                </c:pt>
                <c:pt idx="103">
                  <c:v>565.70500000000004</c:v>
                </c:pt>
                <c:pt idx="104">
                  <c:v>580.28099999999995</c:v>
                </c:pt>
                <c:pt idx="105">
                  <c:v>591.73699999999997</c:v>
                </c:pt>
                <c:pt idx="106">
                  <c:v>604.52499999999998</c:v>
                </c:pt>
                <c:pt idx="107">
                  <c:v>615.17399999999998</c:v>
                </c:pt>
                <c:pt idx="108">
                  <c:v>631.53700000000003</c:v>
                </c:pt>
                <c:pt idx="109">
                  <c:v>647.13</c:v>
                </c:pt>
                <c:pt idx="110">
                  <c:v>666.80899999999997</c:v>
                </c:pt>
                <c:pt idx="111">
                  <c:v>679.57299999999998</c:v>
                </c:pt>
                <c:pt idx="112">
                  <c:v>686.29600000000005</c:v>
                </c:pt>
                <c:pt idx="113">
                  <c:v>694.08500000000004</c:v>
                </c:pt>
                <c:pt idx="114">
                  <c:v>707.51300000000003</c:v>
                </c:pt>
                <c:pt idx="115">
                  <c:v>720.298</c:v>
                </c:pt>
                <c:pt idx="116">
                  <c:v>738.25099999999998</c:v>
                </c:pt>
                <c:pt idx="117">
                  <c:v>759.125</c:v>
                </c:pt>
                <c:pt idx="118">
                  <c:v>786.85500000000002</c:v>
                </c:pt>
                <c:pt idx="119">
                  <c:v>803.28499999999997</c:v>
                </c:pt>
                <c:pt idx="120">
                  <c:v>818.99099999999999</c:v>
                </c:pt>
                <c:pt idx="121">
                  <c:v>832.69839999999999</c:v>
                </c:pt>
                <c:pt idx="122">
                  <c:v>840.25</c:v>
                </c:pt>
                <c:pt idx="123">
                  <c:v>845.47</c:v>
                </c:pt>
                <c:pt idx="124">
                  <c:v>852.79399999999998</c:v>
                </c:pt>
                <c:pt idx="125">
                  <c:v>855.73199999999997</c:v>
                </c:pt>
                <c:pt idx="126">
                  <c:v>849.25599999999997</c:v>
                </c:pt>
                <c:pt idx="127">
                  <c:v>843.36040000000003</c:v>
                </c:pt>
                <c:pt idx="128">
                  <c:v>839.88280000000009</c:v>
                </c:pt>
                <c:pt idx="129">
                  <c:v>840.93</c:v>
                </c:pt>
                <c:pt idx="130">
                  <c:v>839.35</c:v>
                </c:pt>
                <c:pt idx="131">
                  <c:v>838.88080000000002</c:v>
                </c:pt>
                <c:pt idx="132">
                  <c:v>839.91579999999999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835744"/>
        <c:axId val="392836136"/>
      </c:areaChart>
      <c:catAx>
        <c:axId val="39283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392836136"/>
        <c:crossesAt val="-80000"/>
        <c:auto val="1"/>
        <c:lblAlgn val="ctr"/>
        <c:lblOffset val="50"/>
        <c:tickLblSkip val="8"/>
        <c:noMultiLvlLbl val="0"/>
      </c:catAx>
      <c:valAx>
        <c:axId val="392836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$ Billions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28357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8574452078840462"/>
          <c:y val="0.90660445681061863"/>
          <c:w val="0.52606533259775645"/>
          <c:h val="6.1850794681584609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571499</xdr:colOff>
      <xdr:row>12</xdr:row>
      <xdr:rowOff>9525</xdr:rowOff>
    </xdr:from>
    <xdr:to>
      <xdr:col>54</xdr:col>
      <xdr:colOff>47624</xdr:colOff>
      <xdr:row>29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57150</xdr:colOff>
      <xdr:row>29</xdr:row>
      <xdr:rowOff>190498</xdr:rowOff>
    </xdr:from>
    <xdr:to>
      <xdr:col>54</xdr:col>
      <xdr:colOff>552450</xdr:colOff>
      <xdr:row>52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0</xdr:colOff>
      <xdr:row>53</xdr:row>
      <xdr:rowOff>0</xdr:rowOff>
    </xdr:from>
    <xdr:to>
      <xdr:col>54</xdr:col>
      <xdr:colOff>495300</xdr:colOff>
      <xdr:row>75</xdr:row>
      <xdr:rowOff>19051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609599</xdr:colOff>
      <xdr:row>74</xdr:row>
      <xdr:rowOff>190499</xdr:rowOff>
    </xdr:from>
    <xdr:to>
      <xdr:col>54</xdr:col>
      <xdr:colOff>581024</xdr:colOff>
      <xdr:row>96</xdr:row>
      <xdr:rowOff>85724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97</xdr:row>
      <xdr:rowOff>0</xdr:rowOff>
    </xdr:from>
    <xdr:to>
      <xdr:col>54</xdr:col>
      <xdr:colOff>495300</xdr:colOff>
      <xdr:row>119</xdr:row>
      <xdr:rowOff>19051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16newEx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g Debt"/>
    </sheetNames>
    <sheetDataSet>
      <sheetData sheetId="0">
        <row r="12">
          <cell r="AK12" t="str">
            <v>Commercial Banks</v>
          </cell>
          <cell r="AL12" t="str">
            <v>Savings Instiutions</v>
          </cell>
          <cell r="AM12" t="str">
            <v>Life Ins. Cos</v>
          </cell>
          <cell r="AN12" t="str">
            <v>GSEs</v>
          </cell>
          <cell r="AO12" t="str">
            <v>CMBS</v>
          </cell>
          <cell r="AP12" t="str">
            <v>Finance Cos</v>
          </cell>
          <cell r="AQ12" t="str">
            <v>REITs</v>
          </cell>
          <cell r="AR12" t="str">
            <v>Other</v>
          </cell>
          <cell r="BN12" t="str">
            <v>Banks&amp;Thrifts</v>
          </cell>
          <cell r="BO12" t="str">
            <v>LICs</v>
          </cell>
          <cell r="BP12" t="str">
            <v>CMBS</v>
          </cell>
          <cell r="BQ12" t="str">
            <v>GSEs</v>
          </cell>
          <cell r="BR12" t="str">
            <v>Other</v>
          </cell>
          <cell r="BT12" t="str">
            <v>Commercial</v>
          </cell>
          <cell r="BU12" t="str">
            <v>Multifamily</v>
          </cell>
        </row>
        <row r="13">
          <cell r="AJ13" t="str">
            <v>1978Q1</v>
          </cell>
          <cell r="AK13">
            <v>0.21746271264513875</v>
          </cell>
          <cell r="AL13">
            <v>0.32718522165922775</v>
          </cell>
          <cell r="AM13">
            <v>0.2360341185253427</v>
          </cell>
          <cell r="AN13">
            <v>2.0236034118525342E-2</v>
          </cell>
          <cell r="AO13">
            <v>9.164985625109201E-3</v>
          </cell>
          <cell r="AP13">
            <v>2.0398049462331432E-2</v>
          </cell>
          <cell r="AQ13">
            <v>9.1491017678733098E-3</v>
          </cell>
          <cell r="AR13">
            <v>0.16036977619645154</v>
          </cell>
          <cell r="BM13" t="str">
            <v>1978Q1</v>
          </cell>
          <cell r="BN13">
            <v>0.54464793430436653</v>
          </cell>
          <cell r="BO13">
            <v>0.2360341185253427</v>
          </cell>
          <cell r="BP13">
            <v>9.164985625109201E-3</v>
          </cell>
          <cell r="BQ13">
            <v>2.0236034118525342E-2</v>
          </cell>
          <cell r="BR13">
            <v>0.18991692742665628</v>
          </cell>
        </row>
        <row r="14">
          <cell r="AJ14" t="str">
            <v>1978Q2</v>
          </cell>
          <cell r="AK14">
            <v>0.22428812014276223</v>
          </cell>
          <cell r="AL14">
            <v>0.32453378242664893</v>
          </cell>
          <cell r="AM14">
            <v>0.23463992707383774</v>
          </cell>
          <cell r="AN14">
            <v>1.9084405852633532E-2</v>
          </cell>
          <cell r="AO14">
            <v>1.0719527834000278E-2</v>
          </cell>
          <cell r="AP14">
            <v>1.9551009687437233E-2</v>
          </cell>
          <cell r="AQ14">
            <v>8.6800673639973423E-3</v>
          </cell>
          <cell r="AR14">
            <v>0.15850315961868269</v>
          </cell>
          <cell r="BD14" t="str">
            <v>1978Q2</v>
          </cell>
          <cell r="BG14">
            <v>6.6138165345413363E-2</v>
          </cell>
          <cell r="BH14">
            <v>8.83</v>
          </cell>
          <cell r="BI14">
            <v>0.58399999999999996</v>
          </cell>
          <cell r="BM14" t="str">
            <v>1978Q2</v>
          </cell>
          <cell r="BN14">
            <v>0.54882190256941121</v>
          </cell>
          <cell r="BO14">
            <v>0.23463992707383774</v>
          </cell>
          <cell r="BP14">
            <v>1.0719527834000278E-2</v>
          </cell>
          <cell r="BQ14">
            <v>1.9084405852633532E-2</v>
          </cell>
          <cell r="BR14">
            <v>0.18673423667011727</v>
          </cell>
          <cell r="BT14">
            <v>203.34299999999999</v>
          </cell>
          <cell r="BU14">
            <v>120.27200000000001</v>
          </cell>
        </row>
        <row r="15">
          <cell r="AJ15" t="str">
            <v>1978Q3</v>
          </cell>
          <cell r="AK15">
            <v>0.22598527553331704</v>
          </cell>
          <cell r="AL15">
            <v>0.32246943964386215</v>
          </cell>
          <cell r="AM15">
            <v>0.23493697916195405</v>
          </cell>
          <cell r="AN15">
            <v>1.8838389779132998E-2</v>
          </cell>
          <cell r="AO15">
            <v>1.1268047424726367E-2</v>
          </cell>
          <cell r="AP15">
            <v>1.9302864967411335E-2</v>
          </cell>
          <cell r="AQ15">
            <v>8.1765729572893953E-3</v>
          </cell>
          <cell r="AR15">
            <v>0.15902243053230666</v>
          </cell>
          <cell r="BD15" t="str">
            <v>1978Q3</v>
          </cell>
          <cell r="BG15">
            <v>3.3618735834802314E-2</v>
          </cell>
          <cell r="BH15">
            <v>7.9420000000000002</v>
          </cell>
          <cell r="BI15">
            <v>0.26700000000000002</v>
          </cell>
          <cell r="BM15" t="str">
            <v>1978Q3</v>
          </cell>
          <cell r="BN15">
            <v>0.54845471517717925</v>
          </cell>
          <cell r="BO15">
            <v>0.23493697916195405</v>
          </cell>
          <cell r="BP15">
            <v>1.1268047424726367E-2</v>
          </cell>
          <cell r="BQ15">
            <v>1.8838389779132998E-2</v>
          </cell>
          <cell r="BR15">
            <v>0.18650186845700739</v>
          </cell>
          <cell r="BT15">
            <v>208.876</v>
          </cell>
          <cell r="BU15">
            <v>122.681</v>
          </cell>
        </row>
        <row r="16">
          <cell r="AJ16" t="str">
            <v>1978Q4</v>
          </cell>
          <cell r="AK16">
            <v>0.22507603124273176</v>
          </cell>
          <cell r="AL16">
            <v>0.31956085885127317</v>
          </cell>
          <cell r="AM16">
            <v>0.2391546915619305</v>
          </cell>
          <cell r="AN16">
            <v>1.8827484889434528E-2</v>
          </cell>
          <cell r="AO16">
            <v>1.2061955526507155E-2</v>
          </cell>
          <cell r="AP16">
            <v>1.8568404565701888E-2</v>
          </cell>
          <cell r="AQ16">
            <v>7.8577884550274837E-3</v>
          </cell>
          <cell r="AR16">
            <v>0.1588927849073935</v>
          </cell>
          <cell r="BD16" t="str">
            <v>1978Q4</v>
          </cell>
          <cell r="BG16">
            <v>4.4534912410560082E-2</v>
          </cell>
          <cell r="BH16">
            <v>8.1059999999999999</v>
          </cell>
          <cell r="BI16">
            <v>0.36099999999999999</v>
          </cell>
          <cell r="BM16" t="str">
            <v>1978Q4</v>
          </cell>
          <cell r="BN16">
            <v>0.54463689009400496</v>
          </cell>
          <cell r="BO16">
            <v>0.2391546915619305</v>
          </cell>
          <cell r="BP16">
            <v>1.2061955526507155E-2</v>
          </cell>
          <cell r="BQ16">
            <v>1.8827484889434528E-2</v>
          </cell>
          <cell r="BR16">
            <v>0.18531897792812288</v>
          </cell>
          <cell r="BT16">
            <v>214.511</v>
          </cell>
          <cell r="BU16">
            <v>125.152</v>
          </cell>
        </row>
        <row r="17">
          <cell r="AJ17" t="str">
            <v>1979Q1</v>
          </cell>
          <cell r="AK17">
            <v>0.22608344626740867</v>
          </cell>
          <cell r="AL17">
            <v>0.31694587814653558</v>
          </cell>
          <cell r="AM17">
            <v>0.23909056832271272</v>
          </cell>
          <cell r="AN17">
            <v>1.8626913872149015E-2</v>
          </cell>
          <cell r="AO17">
            <v>1.2551541189700413E-2</v>
          </cell>
          <cell r="AP17">
            <v>1.8753784492950031E-2</v>
          </cell>
          <cell r="AQ17">
            <v>7.655488596061244E-3</v>
          </cell>
          <cell r="AR17">
            <v>0.16029237911248234</v>
          </cell>
          <cell r="BD17" t="str">
            <v>1979Q1</v>
          </cell>
          <cell r="BG17">
            <v>3.5819224849587238E-2</v>
          </cell>
          <cell r="BH17">
            <v>7.1470000000000002</v>
          </cell>
          <cell r="BI17">
            <v>0.25600000000000001</v>
          </cell>
          <cell r="BM17" t="str">
            <v>1979Q1</v>
          </cell>
          <cell r="BN17">
            <v>0.54302932441394425</v>
          </cell>
          <cell r="BO17">
            <v>0.23909056832271272</v>
          </cell>
          <cell r="BP17">
            <v>1.2551541189700413E-2</v>
          </cell>
          <cell r="BQ17">
            <v>1.8626913872149015E-2</v>
          </cell>
          <cell r="BR17">
            <v>0.18670165220149362</v>
          </cell>
          <cell r="BT17">
            <v>219.17500000000001</v>
          </cell>
          <cell r="BU17">
            <v>127.63500000000001</v>
          </cell>
        </row>
        <row r="18">
          <cell r="AJ18" t="str">
            <v>1979Q2</v>
          </cell>
          <cell r="AK18">
            <v>0.22952977104388467</v>
          </cell>
          <cell r="AL18">
            <v>0.31389371622039625</v>
          </cell>
          <cell r="AM18">
            <v>0.23913569207061589</v>
          </cell>
          <cell r="AN18">
            <v>1.8030786189520098E-2</v>
          </cell>
          <cell r="AO18">
            <v>1.3177208996271238E-2</v>
          </cell>
          <cell r="AP18">
            <v>1.8846277143194586E-2</v>
          </cell>
          <cell r="AQ18">
            <v>7.4237797162091486E-3</v>
          </cell>
          <cell r="AR18">
            <v>0.1599627686199081</v>
          </cell>
          <cell r="BD18" t="str">
            <v>1979Q2</v>
          </cell>
          <cell r="BG18">
            <v>3.7823716492503406E-2</v>
          </cell>
          <cell r="BH18">
            <v>8.8040000000000003</v>
          </cell>
          <cell r="BI18">
            <v>0.33300000000000002</v>
          </cell>
          <cell r="BM18" t="str">
            <v>1979Q2</v>
          </cell>
          <cell r="BN18">
            <v>0.54342348726428091</v>
          </cell>
          <cell r="BO18">
            <v>0.23913569207061589</v>
          </cell>
          <cell r="BP18">
            <v>1.3177208996271238E-2</v>
          </cell>
          <cell r="BQ18">
            <v>1.8030786189520098E-2</v>
          </cell>
          <cell r="BR18">
            <v>0.18623282547931183</v>
          </cell>
          <cell r="BT18">
            <v>225.71100000000001</v>
          </cell>
          <cell r="BU18">
            <v>129.90299999999999</v>
          </cell>
        </row>
        <row r="19">
          <cell r="AJ19" t="str">
            <v>1979Q3</v>
          </cell>
          <cell r="AK19">
            <v>0.23322004981558392</v>
          </cell>
          <cell r="AL19">
            <v>0.30902066717885762</v>
          </cell>
          <cell r="AM19">
            <v>0.23902184284851086</v>
          </cell>
          <cell r="AN19">
            <v>1.7831901112511588E-2</v>
          </cell>
          <cell r="AO19">
            <v>1.3599490360875901E-2</v>
          </cell>
          <cell r="AP19">
            <v>1.9401283393802853E-2</v>
          </cell>
          <cell r="AQ19">
            <v>7.177053115661287E-3</v>
          </cell>
          <cell r="AR19">
            <v>0.16072771217419596</v>
          </cell>
          <cell r="BD19" t="str">
            <v>1979Q3</v>
          </cell>
          <cell r="BG19">
            <v>2.8416378885051802E-2</v>
          </cell>
          <cell r="BH19">
            <v>10.135</v>
          </cell>
          <cell r="BI19">
            <v>0.28799999999999998</v>
          </cell>
          <cell r="BM19" t="str">
            <v>1979Q3</v>
          </cell>
          <cell r="BN19">
            <v>0.54224071699444154</v>
          </cell>
          <cell r="BO19">
            <v>0.23902184284851086</v>
          </cell>
          <cell r="BP19">
            <v>1.3599490360875901E-2</v>
          </cell>
          <cell r="BQ19">
            <v>1.7831901112511588E-2</v>
          </cell>
          <cell r="BR19">
            <v>0.1873060486836601</v>
          </cell>
          <cell r="BT19">
            <v>233.35300000000001</v>
          </cell>
          <cell r="BU19">
            <v>132.39599999999999</v>
          </cell>
        </row>
        <row r="20">
          <cell r="AJ20" t="str">
            <v>1979Q4</v>
          </cell>
          <cell r="AK20">
            <v>0.23422146030932239</v>
          </cell>
          <cell r="AL20">
            <v>0.30457468170554558</v>
          </cell>
          <cell r="AM20">
            <v>0.24068347859523198</v>
          </cell>
          <cell r="AN20">
            <v>1.7578291890968128E-2</v>
          </cell>
          <cell r="AO20">
            <v>1.4200418696060839E-2</v>
          </cell>
          <cell r="AP20">
            <v>1.8534243356404342E-2</v>
          </cell>
          <cell r="AQ20">
            <v>6.9693668290182007E-3</v>
          </cell>
          <cell r="AR20">
            <v>0.16323805861744853</v>
          </cell>
          <cell r="BD20" t="str">
            <v>1979Q4</v>
          </cell>
          <cell r="BG20">
            <v>3.932776952097862E-2</v>
          </cell>
          <cell r="BH20">
            <v>8.7469999999999999</v>
          </cell>
          <cell r="BI20">
            <v>0.34399999999999997</v>
          </cell>
          <cell r="BM20" t="str">
            <v>1979Q4</v>
          </cell>
          <cell r="BN20">
            <v>0.53879614201486792</v>
          </cell>
          <cell r="BO20">
            <v>0.24068347859523198</v>
          </cell>
          <cell r="BP20">
            <v>1.4200418696060839E-2</v>
          </cell>
          <cell r="BQ20">
            <v>1.7578291890968128E-2</v>
          </cell>
          <cell r="BR20">
            <v>0.18874166880287108</v>
          </cell>
          <cell r="BT20">
            <v>239.44800000000001</v>
          </cell>
          <cell r="BU20">
            <v>135.048</v>
          </cell>
        </row>
        <row r="21">
          <cell r="AJ21" t="str">
            <v>1980Q1</v>
          </cell>
          <cell r="AK21">
            <v>0.23582515835868734</v>
          </cell>
          <cell r="AL21">
            <v>0.2982341004727791</v>
          </cell>
          <cell r="AM21">
            <v>0.24365843350247676</v>
          </cell>
          <cell r="AN21">
            <v>1.7375485313921652E-2</v>
          </cell>
          <cell r="AO21">
            <v>1.4167622637745151E-2</v>
          </cell>
          <cell r="AP21">
            <v>1.8105260947290775E-2</v>
          </cell>
          <cell r="AQ21">
            <v>6.7307364171166513E-3</v>
          </cell>
          <cell r="AR21">
            <v>0.16590320234998254</v>
          </cell>
          <cell r="BD21" t="str">
            <v>1980Q1</v>
          </cell>
          <cell r="BG21">
            <v>1.2261368927518237E-2</v>
          </cell>
          <cell r="BH21">
            <v>6.4429999999999996</v>
          </cell>
          <cell r="BI21">
            <v>7.9000000000000001E-2</v>
          </cell>
          <cell r="BM21" t="str">
            <v>1980Q1</v>
          </cell>
          <cell r="BN21">
            <v>0.53405925883146643</v>
          </cell>
          <cell r="BO21">
            <v>0.24365843350247676</v>
          </cell>
          <cell r="BP21">
            <v>1.4167622637745151E-2</v>
          </cell>
          <cell r="BQ21">
            <v>1.7375485313921652E-2</v>
          </cell>
          <cell r="BR21">
            <v>0.19073919971438996</v>
          </cell>
          <cell r="BT21">
            <v>243.91200000000001</v>
          </cell>
          <cell r="BU21">
            <v>137.02699999999999</v>
          </cell>
        </row>
        <row r="22">
          <cell r="AJ22" t="str">
            <v>1980Q2</v>
          </cell>
          <cell r="AK22">
            <v>0.23620349521783141</v>
          </cell>
          <cell r="AL22">
            <v>0.29391487120163606</v>
          </cell>
          <cell r="AM22">
            <v>0.24534952178313951</v>
          </cell>
          <cell r="AN22">
            <v>1.693125245305625E-2</v>
          </cell>
          <cell r="AO22">
            <v>1.4506600012394389E-2</v>
          </cell>
          <cell r="AP22">
            <v>1.8002850709578796E-2</v>
          </cell>
          <cell r="AQ22">
            <v>6.5044723088681861E-3</v>
          </cell>
          <cell r="AR22">
            <v>0.16858693631349542</v>
          </cell>
          <cell r="BD22" t="str">
            <v>1980Q2</v>
          </cell>
          <cell r="BG22">
            <v>3.4896573503868628E-2</v>
          </cell>
          <cell r="BH22">
            <v>6.3330000000000002</v>
          </cell>
          <cell r="BI22">
            <v>0.221</v>
          </cell>
          <cell r="BM22" t="str">
            <v>1980Q2</v>
          </cell>
          <cell r="BN22">
            <v>0.53011836641946752</v>
          </cell>
          <cell r="BO22">
            <v>0.24534952178313951</v>
          </cell>
          <cell r="BP22">
            <v>1.4506600012394389E-2</v>
          </cell>
          <cell r="BQ22">
            <v>1.693125245305625E-2</v>
          </cell>
          <cell r="BR22">
            <v>0.19309425933194241</v>
          </cell>
          <cell r="BT22">
            <v>248.864</v>
          </cell>
          <cell r="BU22">
            <v>138.40799999999999</v>
          </cell>
        </row>
        <row r="23">
          <cell r="AJ23" t="str">
            <v>1980Q3</v>
          </cell>
          <cell r="AK23">
            <v>0.2371087187139935</v>
          </cell>
          <cell r="AL23">
            <v>0.29034124651672732</v>
          </cell>
          <cell r="AM23">
            <v>0.24682127575337667</v>
          </cell>
          <cell r="AN23">
            <v>1.6859293549156655E-2</v>
          </cell>
          <cell r="AO23">
            <v>1.4801053737570617E-2</v>
          </cell>
          <cell r="AP23">
            <v>1.8493703461192917E-2</v>
          </cell>
          <cell r="AQ23">
            <v>6.2787734819529676E-3</v>
          </cell>
          <cell r="AR23">
            <v>0.16929593478602936</v>
          </cell>
          <cell r="BD23" t="str">
            <v>1980Q3</v>
          </cell>
          <cell r="BG23">
            <v>3.1684927450399761E-2</v>
          </cell>
          <cell r="BH23">
            <v>6.7539999999999996</v>
          </cell>
          <cell r="BI23">
            <v>0.214</v>
          </cell>
          <cell r="BM23" t="str">
            <v>1980Q3</v>
          </cell>
          <cell r="BN23">
            <v>0.52744996523072085</v>
          </cell>
          <cell r="BO23">
            <v>0.24682127575337667</v>
          </cell>
          <cell r="BP23">
            <v>1.4801053737570617E-2</v>
          </cell>
          <cell r="BQ23">
            <v>1.6859293549156655E-2</v>
          </cell>
          <cell r="BR23">
            <v>0.19406841172917524</v>
          </cell>
          <cell r="BT23">
            <v>253.80799999999999</v>
          </cell>
          <cell r="BU23">
            <v>140.21799999999999</v>
          </cell>
        </row>
        <row r="24">
          <cell r="AJ24" t="str">
            <v>1980Q4</v>
          </cell>
          <cell r="AK24">
            <v>0.23640940389484852</v>
          </cell>
          <cell r="AL24">
            <v>0.28766565033832053</v>
          </cell>
          <cell r="AM24">
            <v>0.24893832203941565</v>
          </cell>
          <cell r="AN24">
            <v>1.6758235614232574E-2</v>
          </cell>
          <cell r="AO24">
            <v>1.4849824441081532E-2</v>
          </cell>
          <cell r="AP24">
            <v>1.8927562377462858E-2</v>
          </cell>
          <cell r="AQ24">
            <v>6.0358473171665062E-3</v>
          </cell>
          <cell r="AR24">
            <v>0.17041515397747181</v>
          </cell>
          <cell r="BD24" t="str">
            <v>1980Q4</v>
          </cell>
          <cell r="BG24">
            <v>1.7136736879685827E-2</v>
          </cell>
          <cell r="BH24">
            <v>8.4030000000000005</v>
          </cell>
          <cell r="BI24">
            <v>0.14399999999999999</v>
          </cell>
          <cell r="BM24" t="str">
            <v>1980Q4</v>
          </cell>
          <cell r="BN24">
            <v>0.52407505423316902</v>
          </cell>
          <cell r="BO24">
            <v>0.24893832203941565</v>
          </cell>
          <cell r="BP24">
            <v>1.4849824441081532E-2</v>
          </cell>
          <cell r="BQ24">
            <v>1.6758235614232574E-2</v>
          </cell>
          <cell r="BR24">
            <v>0.19537856367210119</v>
          </cell>
          <cell r="BT24">
            <v>259.90300000000002</v>
          </cell>
          <cell r="BU24">
            <v>142.52600000000001</v>
          </cell>
        </row>
        <row r="25">
          <cell r="AJ25" t="str">
            <v>1981Q1</v>
          </cell>
          <cell r="AK25">
            <v>0.2375449315727691</v>
          </cell>
          <cell r="AL25">
            <v>0.28196977098568754</v>
          </cell>
          <cell r="AM25">
            <v>0.24824587625984607</v>
          </cell>
          <cell r="AN25">
            <v>1.63418469397923E-2</v>
          </cell>
          <cell r="AO25">
            <v>1.4852026568868344E-2</v>
          </cell>
          <cell r="AP25">
            <v>1.9360373694584394E-2</v>
          </cell>
          <cell r="AQ25">
            <v>5.8523449480993245E-3</v>
          </cell>
          <cell r="AR25">
            <v>0.17583282903035297</v>
          </cell>
          <cell r="BD25" t="str">
            <v>1981Q1</v>
          </cell>
          <cell r="BG25">
            <v>1.4950166112956811E-2</v>
          </cell>
          <cell r="BH25">
            <v>9.0299999999999994</v>
          </cell>
          <cell r="BI25">
            <v>0.13500000000000001</v>
          </cell>
          <cell r="BM25" t="str">
            <v>1981Q1</v>
          </cell>
          <cell r="BN25">
            <v>0.51951470255845666</v>
          </cell>
          <cell r="BO25">
            <v>0.24824587625984607</v>
          </cell>
          <cell r="BP25">
            <v>1.4852026568868344E-2</v>
          </cell>
          <cell r="BQ25">
            <v>1.63418469397923E-2</v>
          </cell>
          <cell r="BR25">
            <v>0.20104554767303667</v>
          </cell>
          <cell r="BT25">
            <v>267.51100000000002</v>
          </cell>
          <cell r="BU25">
            <v>143.94800000000001</v>
          </cell>
        </row>
        <row r="26">
          <cell r="AJ26" t="str">
            <v>1981Q2</v>
          </cell>
          <cell r="AK26">
            <v>0.23902344561787989</v>
          </cell>
          <cell r="AL26">
            <v>0.27509635185430087</v>
          </cell>
          <cell r="AM26">
            <v>0.24575862915871607</v>
          </cell>
          <cell r="AN26">
            <v>1.5834293703122934E-2</v>
          </cell>
          <cell r="AO26">
            <v>1.464406491470027E-2</v>
          </cell>
          <cell r="AP26">
            <v>1.9674198484819858E-2</v>
          </cell>
          <cell r="AQ26">
            <v>5.6394173546692869E-3</v>
          </cell>
          <cell r="AR26">
            <v>0.18432959891179082</v>
          </cell>
          <cell r="BD26" t="str">
            <v>1981Q2</v>
          </cell>
          <cell r="BG26">
            <v>7.5068813078655438E-3</v>
          </cell>
          <cell r="BH26">
            <v>11.989000000000001</v>
          </cell>
          <cell r="BI26">
            <v>0.09</v>
          </cell>
          <cell r="BM26" t="str">
            <v>1981Q2</v>
          </cell>
          <cell r="BN26">
            <v>0.51411979747218073</v>
          </cell>
          <cell r="BO26">
            <v>0.24575862915871607</v>
          </cell>
          <cell r="BP26">
            <v>1.464406491470027E-2</v>
          </cell>
          <cell r="BQ26">
            <v>1.5834293703122934E-2</v>
          </cell>
          <cell r="BR26">
            <v>0.20964321475127998</v>
          </cell>
          <cell r="BT26">
            <v>278.49599999999998</v>
          </cell>
          <cell r="BU26">
            <v>144.952</v>
          </cell>
        </row>
        <row r="27">
          <cell r="AJ27" t="str">
            <v>1981Q3</v>
          </cell>
          <cell r="AK27">
            <v>0.24144693432284733</v>
          </cell>
          <cell r="AL27">
            <v>0.2687459335434671</v>
          </cell>
          <cell r="AM27">
            <v>0.24257577116109261</v>
          </cell>
          <cell r="AN27">
            <v>1.544276383399891E-2</v>
          </cell>
          <cell r="AO27">
            <v>1.4654187386915148E-2</v>
          </cell>
          <cell r="AP27">
            <v>1.949829984757254E-2</v>
          </cell>
          <cell r="AQ27">
            <v>5.4418672018870656E-3</v>
          </cell>
          <cell r="AR27">
            <v>0.19219424270221927</v>
          </cell>
          <cell r="BD27" t="str">
            <v>1981Q3</v>
          </cell>
          <cell r="BG27">
            <v>1.5026491791887432E-2</v>
          </cell>
          <cell r="BH27">
            <v>11.513</v>
          </cell>
          <cell r="BI27">
            <v>0.17299999999999999</v>
          </cell>
          <cell r="BM27" t="str">
            <v>1981Q3</v>
          </cell>
          <cell r="BN27">
            <v>0.51019286786631446</v>
          </cell>
          <cell r="BO27">
            <v>0.24257577116109261</v>
          </cell>
          <cell r="BP27">
            <v>1.4654187386915148E-2</v>
          </cell>
          <cell r="BQ27">
            <v>1.544276383399891E-2</v>
          </cell>
          <cell r="BR27">
            <v>0.21713440975167889</v>
          </cell>
          <cell r="BT27">
            <v>288.92200000000003</v>
          </cell>
          <cell r="BU27">
            <v>146.03899999999999</v>
          </cell>
        </row>
        <row r="28">
          <cell r="AJ28" t="str">
            <v>1981Q4</v>
          </cell>
          <cell r="AK28">
            <v>0.24464496981185854</v>
          </cell>
          <cell r="AL28">
            <v>0.26506522855443027</v>
          </cell>
          <cell r="AM28">
            <v>0.24305695367833852</v>
          </cell>
          <cell r="AN28">
            <v>1.2401003481419984E-2</v>
          </cell>
          <cell r="AO28">
            <v>7.3021596566989625E-3</v>
          </cell>
          <cell r="AP28">
            <v>1.9766502812960201E-2</v>
          </cell>
          <cell r="AQ28">
            <v>5.3092220304437627E-3</v>
          </cell>
          <cell r="AR28">
            <v>0.20245395997384977</v>
          </cell>
          <cell r="BD28" t="str">
            <v>1981Q4</v>
          </cell>
          <cell r="BG28">
            <v>-0.44309859154929576</v>
          </cell>
          <cell r="BH28">
            <v>7.1</v>
          </cell>
          <cell r="BI28">
            <v>-3.1459999999999999</v>
          </cell>
          <cell r="BM28" t="str">
            <v>1981Q4</v>
          </cell>
          <cell r="BN28">
            <v>0.50971019836628884</v>
          </cell>
          <cell r="BO28">
            <v>0.24305695367833852</v>
          </cell>
          <cell r="BP28">
            <v>7.3021596566989625E-3</v>
          </cell>
          <cell r="BQ28">
            <v>1.2401003481419984E-2</v>
          </cell>
          <cell r="BR28">
            <v>0.22752968481725372</v>
          </cell>
          <cell r="BT28">
            <v>299.68400000000003</v>
          </cell>
          <cell r="BU28">
            <v>142.37700000000001</v>
          </cell>
        </row>
        <row r="29">
          <cell r="AJ29" t="str">
            <v>1982Q1</v>
          </cell>
          <cell r="AK29">
            <v>0.24725546851923005</v>
          </cell>
          <cell r="AL29">
            <v>0.26011473396422946</v>
          </cell>
          <cell r="AM29">
            <v>0.24159872428979765</v>
          </cell>
          <cell r="AN29">
            <v>1.2124132999007237E-2</v>
          </cell>
          <cell r="AO29">
            <v>7.2558238702613385E-3</v>
          </cell>
          <cell r="AP29">
            <v>2.0159508194172688E-2</v>
          </cell>
          <cell r="AQ29">
            <v>5.3080560299738596E-3</v>
          </cell>
          <cell r="AR29">
            <v>0.2061835521333277</v>
          </cell>
          <cell r="BD29" t="str">
            <v>1982Q1</v>
          </cell>
          <cell r="BG29">
            <v>4.7572578677726272E-3</v>
          </cell>
          <cell r="BH29">
            <v>8.1980000000000004</v>
          </cell>
          <cell r="BI29">
            <v>3.9E-2</v>
          </cell>
          <cell r="BM29" t="str">
            <v>1982Q1</v>
          </cell>
          <cell r="BN29">
            <v>0.50737020248345954</v>
          </cell>
          <cell r="BO29">
            <v>0.24159872428979765</v>
          </cell>
          <cell r="BP29">
            <v>7.2558238702613385E-3</v>
          </cell>
          <cell r="BQ29">
            <v>1.2124132999007237E-2</v>
          </cell>
          <cell r="BR29">
            <v>0.23165111635747426</v>
          </cell>
          <cell r="BT29">
            <v>306.61900000000003</v>
          </cell>
          <cell r="BU29">
            <v>143.63999999999999</v>
          </cell>
        </row>
        <row r="30">
          <cell r="AJ30" t="str">
            <v>1982Q2</v>
          </cell>
          <cell r="AK30">
            <v>0.250377437595174</v>
          </cell>
          <cell r="AL30">
            <v>0.25667494313997669</v>
          </cell>
          <cell r="AM30">
            <v>0.2393877582053304</v>
          </cell>
          <cell r="AN30">
            <v>1.1804292904607671E-2</v>
          </cell>
          <cell r="AO30">
            <v>7.3315216328764983E-3</v>
          </cell>
          <cell r="AP30">
            <v>2.0347959447453084E-2</v>
          </cell>
          <cell r="AQ30">
            <v>5.2852124837891911E-3</v>
          </cell>
          <cell r="AR30">
            <v>0.20879087459079249</v>
          </cell>
          <cell r="BD30" t="str">
            <v>1982Q2</v>
          </cell>
          <cell r="BG30">
            <v>1.0712160285657607E-2</v>
          </cell>
          <cell r="BH30">
            <v>10.082000000000001</v>
          </cell>
          <cell r="BI30">
            <v>0.108</v>
          </cell>
          <cell r="BM30" t="str">
            <v>1982Q2</v>
          </cell>
          <cell r="BN30">
            <v>0.50705238073515069</v>
          </cell>
          <cell r="BO30">
            <v>0.2393877582053304</v>
          </cell>
          <cell r="BP30">
            <v>7.3315216328764983E-3</v>
          </cell>
          <cell r="BQ30">
            <v>1.1804292904607671E-2</v>
          </cell>
          <cell r="BR30">
            <v>0.23442404652203475</v>
          </cell>
          <cell r="BT30">
            <v>315.64699999999999</v>
          </cell>
          <cell r="BU30">
            <v>144.69399999999999</v>
          </cell>
        </row>
        <row r="31">
          <cell r="AJ31" t="str">
            <v>1982Q3</v>
          </cell>
          <cell r="AK31">
            <v>0.25441422616445802</v>
          </cell>
          <cell r="AL31">
            <v>0.25393660913229354</v>
          </cell>
          <cell r="AM31">
            <v>0.23595987164042262</v>
          </cell>
          <cell r="AN31">
            <v>1.150545314982036E-2</v>
          </cell>
          <cell r="AO31">
            <v>7.4201217496988239E-3</v>
          </cell>
          <cell r="AP31">
            <v>2.072943208349769E-2</v>
          </cell>
          <cell r="AQ31">
            <v>5.2793739805328411E-3</v>
          </cell>
          <cell r="AR31">
            <v>0.2107549120992761</v>
          </cell>
          <cell r="BD31" t="str">
            <v>1982Q3</v>
          </cell>
          <cell r="BG31">
            <v>1.2133117633464294E-2</v>
          </cell>
          <cell r="BH31">
            <v>8.6539999999999999</v>
          </cell>
          <cell r="BI31">
            <v>0.105</v>
          </cell>
          <cell r="BM31" t="str">
            <v>1982Q3</v>
          </cell>
          <cell r="BN31">
            <v>0.50835083529675162</v>
          </cell>
          <cell r="BO31">
            <v>0.23595987164042262</v>
          </cell>
          <cell r="BP31">
            <v>7.4201217496988239E-3</v>
          </cell>
          <cell r="BQ31">
            <v>1.150545314982036E-2</v>
          </cell>
          <cell r="BR31">
            <v>0.23676371816330663</v>
          </cell>
          <cell r="BT31">
            <v>324.77999999999997</v>
          </cell>
          <cell r="BU31">
            <v>144.215</v>
          </cell>
        </row>
        <row r="32">
          <cell r="AJ32" t="str">
            <v>1982Q4</v>
          </cell>
          <cell r="AK32">
            <v>0.25501050455197249</v>
          </cell>
          <cell r="AL32">
            <v>0.24979366058625405</v>
          </cell>
          <cell r="AM32">
            <v>0.23427443558875513</v>
          </cell>
          <cell r="AN32">
            <v>1.1173591889818922E-2</v>
          </cell>
          <cell r="AO32">
            <v>7.4803248074165468E-3</v>
          </cell>
          <cell r="AP32">
            <v>2.0171240871044119E-2</v>
          </cell>
          <cell r="AQ32">
            <v>5.2522759862607127E-3</v>
          </cell>
          <cell r="AR32">
            <v>0.216843965718478</v>
          </cell>
          <cell r="BD32" t="str">
            <v>1982Q4</v>
          </cell>
          <cell r="BG32">
            <v>1.0095396869500787E-2</v>
          </cell>
          <cell r="BH32">
            <v>10.797000000000001</v>
          </cell>
          <cell r="BI32">
            <v>0.109</v>
          </cell>
          <cell r="BM32" t="str">
            <v>1982Q4</v>
          </cell>
          <cell r="BN32">
            <v>0.50480416513822657</v>
          </cell>
          <cell r="BO32">
            <v>0.23427443558875513</v>
          </cell>
          <cell r="BP32">
            <v>7.4803248074165468E-3</v>
          </cell>
          <cell r="BQ32">
            <v>1.1173591889818922E-2</v>
          </cell>
          <cell r="BR32">
            <v>0.24226748257578284</v>
          </cell>
          <cell r="BT32">
            <v>333.68</v>
          </cell>
          <cell r="BU32">
            <v>146.11199999999999</v>
          </cell>
        </row>
        <row r="33">
          <cell r="AJ33" t="str">
            <v>1983Q1</v>
          </cell>
          <cell r="AK33">
            <v>0.2555447451099625</v>
          </cell>
          <cell r="AL33">
            <v>0.2497030505726158</v>
          </cell>
          <cell r="AM33">
            <v>0.23151920543224891</v>
          </cell>
          <cell r="AN33">
            <v>1.0846255194081281E-2</v>
          </cell>
          <cell r="AO33">
            <v>7.8686530860443901E-3</v>
          </cell>
          <cell r="AP33">
            <v>1.9404074186682881E-2</v>
          </cell>
          <cell r="AQ33">
            <v>5.0734772473902913E-3</v>
          </cell>
          <cell r="AR33">
            <v>0.22004053917097396</v>
          </cell>
          <cell r="BD33" t="str">
            <v>1983Q1</v>
          </cell>
          <cell r="BG33">
            <v>2.1610857058563211E-2</v>
          </cell>
          <cell r="BH33">
            <v>13.558</v>
          </cell>
          <cell r="BI33">
            <v>0.29299999999999998</v>
          </cell>
          <cell r="BM33" t="str">
            <v>1983Q1</v>
          </cell>
          <cell r="BN33">
            <v>0.50524779568257827</v>
          </cell>
          <cell r="BO33">
            <v>0.23151920543224891</v>
          </cell>
          <cell r="BP33">
            <v>7.8686530860443901E-3</v>
          </cell>
          <cell r="BQ33">
            <v>1.0846255194081281E-2</v>
          </cell>
          <cell r="BR33">
            <v>0.24451809060504714</v>
          </cell>
          <cell r="BT33">
            <v>346.33</v>
          </cell>
          <cell r="BU33">
            <v>147.02000000000001</v>
          </cell>
        </row>
        <row r="34">
          <cell r="AJ34" t="str">
            <v>1983Q2</v>
          </cell>
          <cell r="AK34">
            <v>0.25627231024549096</v>
          </cell>
          <cell r="AL34">
            <v>0.25288663264028055</v>
          </cell>
          <cell r="AM34">
            <v>0.2273961986472946</v>
          </cell>
          <cell r="AN34">
            <v>1.0546483592184368E-2</v>
          </cell>
          <cell r="AO34">
            <v>8.1314973697394783E-3</v>
          </cell>
          <cell r="AP34">
            <v>1.9449054358717435E-2</v>
          </cell>
          <cell r="AQ34">
            <v>4.8651991482965935E-3</v>
          </cell>
          <cell r="AR34">
            <v>0.22045262399799601</v>
          </cell>
          <cell r="BD34" t="str">
            <v>1983Q2</v>
          </cell>
          <cell r="BG34">
            <v>1.5488482922954726E-2</v>
          </cell>
          <cell r="BH34">
            <v>17.626000000000001</v>
          </cell>
          <cell r="BI34">
            <v>0.27300000000000002</v>
          </cell>
          <cell r="BM34" t="str">
            <v>1983Q2</v>
          </cell>
          <cell r="BN34">
            <v>0.50915894288577146</v>
          </cell>
          <cell r="BO34">
            <v>0.2273961986472946</v>
          </cell>
          <cell r="BP34">
            <v>8.1314973697394783E-3</v>
          </cell>
          <cell r="BQ34">
            <v>1.0546483592184368E-2</v>
          </cell>
          <cell r="BR34">
            <v>0.24476687750501003</v>
          </cell>
          <cell r="BT34">
            <v>360.21499999999997</v>
          </cell>
          <cell r="BU34">
            <v>150.761</v>
          </cell>
        </row>
        <row r="35">
          <cell r="AJ35" t="str">
            <v>1983Q3</v>
          </cell>
          <cell r="AK35">
            <v>0.25779646971547437</v>
          </cell>
          <cell r="AL35">
            <v>0.2566978569500471</v>
          </cell>
          <cell r="AM35">
            <v>0.2247550301174685</v>
          </cell>
          <cell r="AN35">
            <v>9.9913356828293613E-3</v>
          </cell>
          <cell r="AO35">
            <v>8.6945195834332214E-3</v>
          </cell>
          <cell r="AP35">
            <v>1.9418263776547449E-2</v>
          </cell>
          <cell r="AQ35">
            <v>4.6606098244673525E-3</v>
          </cell>
          <cell r="AR35">
            <v>0.21798591434973261</v>
          </cell>
          <cell r="BD35" t="str">
            <v>1983Q3</v>
          </cell>
          <cell r="BG35">
            <v>2.4011073843369004E-2</v>
          </cell>
          <cell r="BH35">
            <v>18.783000000000001</v>
          </cell>
          <cell r="BI35">
            <v>0.45100000000000001</v>
          </cell>
          <cell r="BM35" t="str">
            <v>1983Q3</v>
          </cell>
          <cell r="BN35">
            <v>0.51449432666552153</v>
          </cell>
          <cell r="BO35">
            <v>0.2247550301174685</v>
          </cell>
          <cell r="BP35">
            <v>8.6945195834332214E-3</v>
          </cell>
          <cell r="BQ35">
            <v>9.9913356828293613E-3</v>
          </cell>
          <cell r="BR35">
            <v>0.2420647879507474</v>
          </cell>
          <cell r="BT35">
            <v>373.97500000000002</v>
          </cell>
          <cell r="BU35">
            <v>155.78399999999999</v>
          </cell>
        </row>
        <row r="36">
          <cell r="AJ36" t="str">
            <v>1983Q4</v>
          </cell>
          <cell r="AK36">
            <v>0.25784659304498475</v>
          </cell>
          <cell r="AL36">
            <v>0.26026735530361228</v>
          </cell>
          <cell r="AM36">
            <v>0.22325856755524803</v>
          </cell>
          <cell r="AN36">
            <v>9.595879800890942E-3</v>
          </cell>
          <cell r="AO36">
            <v>8.7532438759073319E-3</v>
          </cell>
          <cell r="AP36">
            <v>1.912638267656764E-2</v>
          </cell>
          <cell r="AQ36">
            <v>4.4528950173702859E-3</v>
          </cell>
          <cell r="AR36">
            <v>0.21669908272541874</v>
          </cell>
          <cell r="BD36" t="str">
            <v>1983Q4</v>
          </cell>
          <cell r="BG36">
            <v>1.0242174787020197E-2</v>
          </cell>
          <cell r="BH36">
            <v>20.893999999999998</v>
          </cell>
          <cell r="BI36">
            <v>0.214</v>
          </cell>
          <cell r="BM36" t="str">
            <v>1983Q4</v>
          </cell>
          <cell r="BN36">
            <v>0.51811394834859703</v>
          </cell>
          <cell r="BO36">
            <v>0.22325856755524803</v>
          </cell>
          <cell r="BP36">
            <v>8.7532438759073319E-3</v>
          </cell>
          <cell r="BQ36">
            <v>9.595879800890942E-3</v>
          </cell>
          <cell r="BR36">
            <v>0.24027836041935666</v>
          </cell>
          <cell r="BT36">
            <v>389.42399999999998</v>
          </cell>
          <cell r="BU36">
            <v>161.22900000000001</v>
          </cell>
        </row>
        <row r="37">
          <cell r="AJ37" t="str">
            <v>1984Q1</v>
          </cell>
          <cell r="AK37">
            <v>0.26537828318965218</v>
          </cell>
          <cell r="AL37">
            <v>0.26149507130799637</v>
          </cell>
          <cell r="AM37">
            <v>0.21505456642098464</v>
          </cell>
          <cell r="AN37">
            <v>9.2669135064917026E-3</v>
          </cell>
          <cell r="AO37">
            <v>8.6017658541329457E-3</v>
          </cell>
          <cell r="AP37">
            <v>1.9367432425861218E-2</v>
          </cell>
          <cell r="AQ37">
            <v>4.6334567532458513E-3</v>
          </cell>
          <cell r="AR37">
            <v>0.21620251054163511</v>
          </cell>
          <cell r="BD37" t="str">
            <v>1984Q1</v>
          </cell>
          <cell r="BG37">
            <v>5.2863786319011091E-3</v>
          </cell>
          <cell r="BH37">
            <v>25.158999999999999</v>
          </cell>
          <cell r="BI37">
            <v>0.13300000000000001</v>
          </cell>
          <cell r="BM37" t="str">
            <v>1984Q1</v>
          </cell>
          <cell r="BN37">
            <v>0.52687335449764849</v>
          </cell>
          <cell r="BO37">
            <v>0.21505456642098464</v>
          </cell>
          <cell r="BP37">
            <v>8.6017658541329457E-3</v>
          </cell>
          <cell r="BQ37">
            <v>9.2669135064917026E-3</v>
          </cell>
          <cell r="BR37">
            <v>0.24020339972074217</v>
          </cell>
          <cell r="BT37">
            <v>408.654</v>
          </cell>
          <cell r="BU37">
            <v>167.15799999999999</v>
          </cell>
        </row>
        <row r="38">
          <cell r="AJ38" t="str">
            <v>1984Q2</v>
          </cell>
          <cell r="AK38">
            <v>0.26485954568383102</v>
          </cell>
          <cell r="AL38">
            <v>0.26617105905117877</v>
          </cell>
          <cell r="AM38">
            <v>0.20926659444798187</v>
          </cell>
          <cell r="AN38">
            <v>1.0182834555813742E-2</v>
          </cell>
          <cell r="AO38">
            <v>8.391700915413176E-3</v>
          </cell>
          <cell r="AP38">
            <v>1.9523852839269322E-2</v>
          </cell>
          <cell r="AQ38">
            <v>4.7697409223594013E-3</v>
          </cell>
          <cell r="AR38">
            <v>0.21683467158415268</v>
          </cell>
          <cell r="BD38" t="str">
            <v>1984Q2</v>
          </cell>
          <cell r="BG38">
            <v>4.1965803072867899E-3</v>
          </cell>
          <cell r="BH38">
            <v>28.832999999999998</v>
          </cell>
          <cell r="BI38">
            <v>0.121</v>
          </cell>
          <cell r="BM38" t="str">
            <v>1984Q2</v>
          </cell>
          <cell r="BN38">
            <v>0.53103060473500974</v>
          </cell>
          <cell r="BO38">
            <v>0.20926659444798187</v>
          </cell>
          <cell r="BP38">
            <v>8.391700915413176E-3</v>
          </cell>
          <cell r="BQ38">
            <v>1.0182834555813742E-2</v>
          </cell>
          <cell r="BR38">
            <v>0.24112826534578141</v>
          </cell>
          <cell r="BT38">
            <v>429.68799999999999</v>
          </cell>
          <cell r="BU38">
            <v>174.95699999999999</v>
          </cell>
        </row>
        <row r="39">
          <cell r="AJ39" t="str">
            <v>1984Q3</v>
          </cell>
          <cell r="AK39">
            <v>0.26520952997138353</v>
          </cell>
          <cell r="AL39">
            <v>0.27044402225410619</v>
          </cell>
          <cell r="AM39">
            <v>0.20338430728004139</v>
          </cell>
          <cell r="AN39">
            <v>9.9358857744881388E-3</v>
          </cell>
          <cell r="AO39">
            <v>8.7020072672280291E-3</v>
          </cell>
          <cell r="AP39">
            <v>1.9629741534090639E-2</v>
          </cell>
          <cell r="AQ39">
            <v>4.9038761185978708E-3</v>
          </cell>
          <cell r="AR39">
            <v>0.21779062980006422</v>
          </cell>
          <cell r="BD39" t="str">
            <v>1984Q3</v>
          </cell>
          <cell r="BG39">
            <v>1.5522757016140759E-2</v>
          </cell>
          <cell r="BH39">
            <v>27.507999999999999</v>
          </cell>
          <cell r="BI39">
            <v>0.42699999999999999</v>
          </cell>
          <cell r="BM39" t="str">
            <v>1984Q3</v>
          </cell>
          <cell r="BN39">
            <v>0.53565355222548972</v>
          </cell>
          <cell r="BO39">
            <v>0.20338430728004139</v>
          </cell>
          <cell r="BP39">
            <v>8.7020072672280291E-3</v>
          </cell>
          <cell r="BQ39">
            <v>9.9358857744881388E-3</v>
          </cell>
          <cell r="BR39">
            <v>0.24232424745275272</v>
          </cell>
          <cell r="BT39">
            <v>451.779</v>
          </cell>
          <cell r="BU39">
            <v>180.374</v>
          </cell>
        </row>
        <row r="40">
          <cell r="AJ40" t="str">
            <v>1984Q4</v>
          </cell>
          <cell r="AK40">
            <v>0.26956597061286269</v>
          </cell>
          <cell r="AL40">
            <v>0.2712968605395088</v>
          </cell>
          <cell r="AM40">
            <v>0.19772720019816334</v>
          </cell>
          <cell r="AN40">
            <v>9.8929705201635763E-3</v>
          </cell>
          <cell r="AO40">
            <v>8.3854702504243643E-3</v>
          </cell>
          <cell r="AP40">
            <v>1.9094496864186686E-2</v>
          </cell>
          <cell r="AQ40">
            <v>4.9571228627916415E-3</v>
          </cell>
          <cell r="AR40">
            <v>0.2190799081518989</v>
          </cell>
          <cell r="BD40" t="str">
            <v>1984Q4</v>
          </cell>
          <cell r="BG40">
            <v>6.5662417921977592E-4</v>
          </cell>
          <cell r="BH40">
            <v>25.89</v>
          </cell>
          <cell r="BI40">
            <v>1.7000000000000001E-2</v>
          </cell>
          <cell r="BM40" t="str">
            <v>1984Q4</v>
          </cell>
          <cell r="BN40">
            <v>0.54086283115237155</v>
          </cell>
          <cell r="BO40">
            <v>0.19772720019816334</v>
          </cell>
          <cell r="BP40">
            <v>8.3854702504243643E-3</v>
          </cell>
          <cell r="BQ40">
            <v>9.8929705201635763E-3</v>
          </cell>
          <cell r="BR40">
            <v>0.24313152787887723</v>
          </cell>
          <cell r="BT40">
            <v>471.89800000000002</v>
          </cell>
          <cell r="BU40">
            <v>186.14500000000001</v>
          </cell>
        </row>
        <row r="41">
          <cell r="AJ41" t="str">
            <v>1985Q1</v>
          </cell>
          <cell r="AK41">
            <v>0.27400704021401295</v>
          </cell>
          <cell r="AL41">
            <v>0.2764179701611964</v>
          </cell>
          <cell r="AM41">
            <v>0.19768729865376061</v>
          </cell>
          <cell r="AN41">
            <v>1.0079627865871682E-2</v>
          </cell>
          <cell r="AO41">
            <v>9.5854991893901172E-3</v>
          </cell>
          <cell r="AP41">
            <v>1.9738276013411639E-2</v>
          </cell>
          <cell r="AQ41">
            <v>5.0084643794430532E-3</v>
          </cell>
          <cell r="AR41">
            <v>0.20747582352291355</v>
          </cell>
          <cell r="BD41" t="str">
            <v>1985Q1</v>
          </cell>
          <cell r="BG41">
            <v>7.6376554174067496E-2</v>
          </cell>
          <cell r="BH41">
            <v>11.823</v>
          </cell>
          <cell r="BI41">
            <v>0.90300000000000002</v>
          </cell>
          <cell r="BM41" t="str">
            <v>1985Q1</v>
          </cell>
          <cell r="BN41">
            <v>0.5504250103752093</v>
          </cell>
          <cell r="BO41">
            <v>0.19768729865376061</v>
          </cell>
          <cell r="BP41">
            <v>9.5854991893901172E-3</v>
          </cell>
          <cell r="BQ41">
            <v>1.0079627865871682E-2</v>
          </cell>
          <cell r="BR41">
            <v>0.23222256391576823</v>
          </cell>
          <cell r="BT41">
            <v>487.05</v>
          </cell>
          <cell r="BU41">
            <v>182.816</v>
          </cell>
        </row>
        <row r="42">
          <cell r="AJ42" t="str">
            <v>1985Q2</v>
          </cell>
          <cell r="AK42">
            <v>0.27500025171055298</v>
          </cell>
          <cell r="AL42">
            <v>0.277741739219237</v>
          </cell>
          <cell r="AM42">
            <v>0.1961271095142274</v>
          </cell>
          <cell r="AN42">
            <v>1.0466843966785714E-2</v>
          </cell>
          <cell r="AO42">
            <v>9.8569852555149776E-3</v>
          </cell>
          <cell r="AP42">
            <v>1.955575244914368E-2</v>
          </cell>
          <cell r="AQ42">
            <v>5.015512561794941E-3</v>
          </cell>
          <cell r="AR42">
            <v>0.20623580532274327</v>
          </cell>
          <cell r="BD42" t="str">
            <v>1985Q2</v>
          </cell>
          <cell r="BG42">
            <v>1.7023288804823265E-2</v>
          </cell>
          <cell r="BH42">
            <v>25.376999999999999</v>
          </cell>
          <cell r="BI42">
            <v>0.432</v>
          </cell>
          <cell r="BM42" t="str">
            <v>1985Q2</v>
          </cell>
          <cell r="BN42">
            <v>0.55274199092978993</v>
          </cell>
          <cell r="BO42">
            <v>0.1961271095142274</v>
          </cell>
          <cell r="BP42">
            <v>9.8569852555149776E-3</v>
          </cell>
          <cell r="BQ42">
            <v>1.0466843966785714E-2</v>
          </cell>
          <cell r="BR42">
            <v>0.23080707033368189</v>
          </cell>
          <cell r="BT42">
            <v>505.95299999999997</v>
          </cell>
          <cell r="BU42">
            <v>189.29</v>
          </cell>
        </row>
        <row r="43">
          <cell r="AJ43" t="str">
            <v>1985Q3</v>
          </cell>
          <cell r="AK43">
            <v>0.27832210740632279</v>
          </cell>
          <cell r="AL43">
            <v>0.27831652930594486</v>
          </cell>
          <cell r="AM43">
            <v>0.19419738108187257</v>
          </cell>
          <cell r="AN43">
            <v>1.0892635512976055E-2</v>
          </cell>
          <cell r="AO43">
            <v>9.7742263872038371E-3</v>
          </cell>
          <cell r="AP43">
            <v>1.9473148419305805E-2</v>
          </cell>
          <cell r="AQ43">
            <v>5.0593370427700849E-3</v>
          </cell>
          <cell r="AR43">
            <v>0.203964634843604</v>
          </cell>
          <cell r="BD43" t="str">
            <v>1985Q3</v>
          </cell>
          <cell r="BG43">
            <v>7.1405684991074289E-3</v>
          </cell>
          <cell r="BH43">
            <v>21.847000000000001</v>
          </cell>
          <cell r="BI43">
            <v>0.156</v>
          </cell>
          <cell r="BM43" t="str">
            <v>1985Q3</v>
          </cell>
          <cell r="BN43">
            <v>0.55663863671226765</v>
          </cell>
          <cell r="BO43">
            <v>0.19419738108187257</v>
          </cell>
          <cell r="BP43">
            <v>9.7742263872038371E-3</v>
          </cell>
          <cell r="BQ43">
            <v>1.0892635512976055E-2</v>
          </cell>
          <cell r="BR43">
            <v>0.2284971203056799</v>
          </cell>
          <cell r="BT43">
            <v>522.12599999999998</v>
          </cell>
          <cell r="BU43">
            <v>194.964</v>
          </cell>
        </row>
        <row r="44">
          <cell r="AJ44" t="str">
            <v>1985Q4</v>
          </cell>
          <cell r="AK44">
            <v>0.27915422645991844</v>
          </cell>
          <cell r="AL44">
            <v>0.27194291951587529</v>
          </cell>
          <cell r="AM44">
            <v>0.19738996436482711</v>
          </cell>
          <cell r="AN44">
            <v>1.1312562201033742E-2</v>
          </cell>
          <cell r="AO44">
            <v>1.0115359508598458E-2</v>
          </cell>
          <cell r="AP44">
            <v>2.020262822776547E-2</v>
          </cell>
          <cell r="AQ44">
            <v>7.497565464915942E-3</v>
          </cell>
          <cell r="AR44">
            <v>0.2023847742570655</v>
          </cell>
          <cell r="BD44" t="str">
            <v>1985Q4</v>
          </cell>
          <cell r="BG44">
            <v>1.8139473856852325E-2</v>
          </cell>
          <cell r="BH44">
            <v>30.486000000000001</v>
          </cell>
          <cell r="BI44">
            <v>0.55300000000000005</v>
          </cell>
          <cell r="BM44" t="str">
            <v>1985Q4</v>
          </cell>
          <cell r="BN44">
            <v>0.55109714597579373</v>
          </cell>
          <cell r="BO44">
            <v>0.19738996436482711</v>
          </cell>
          <cell r="BP44">
            <v>1.0115359508598458E-2</v>
          </cell>
          <cell r="BQ44">
            <v>1.1312562201033742E-2</v>
          </cell>
          <cell r="BR44">
            <v>0.23008496794974692</v>
          </cell>
          <cell r="BT44">
            <v>541.66099999999994</v>
          </cell>
          <cell r="BU44">
            <v>205.91499999999999</v>
          </cell>
        </row>
        <row r="45">
          <cell r="AJ45" t="str">
            <v>1986Q1</v>
          </cell>
          <cell r="AK45">
            <v>0.28355133243396485</v>
          </cell>
          <cell r="AL45">
            <v>0.2734145371836732</v>
          </cell>
          <cell r="AM45">
            <v>0.19649246290104991</v>
          </cell>
          <cell r="AN45">
            <v>1.0260621346315522E-2</v>
          </cell>
          <cell r="AO45">
            <v>1.2433443473387165E-2</v>
          </cell>
          <cell r="AP45">
            <v>2.0024634875945805E-2</v>
          </cell>
          <cell r="AQ45">
            <v>7.5937982677380883E-3</v>
          </cell>
          <cell r="AR45">
            <v>0.19622916951792546</v>
          </cell>
          <cell r="BD45" t="str">
            <v>1986Q1</v>
          </cell>
          <cell r="BG45">
            <v>0.10071832492740333</v>
          </cell>
          <cell r="BH45">
            <v>19.629000000000001</v>
          </cell>
          <cell r="BI45">
            <v>1.9770000000000001</v>
          </cell>
          <cell r="BM45" t="str">
            <v>1986Q1</v>
          </cell>
          <cell r="BN45">
            <v>0.55696586961763805</v>
          </cell>
          <cell r="BO45">
            <v>0.19649246290104991</v>
          </cell>
          <cell r="BP45">
            <v>1.2433443473387165E-2</v>
          </cell>
          <cell r="BQ45">
            <v>1.0260621346315522E-2</v>
          </cell>
          <cell r="BR45">
            <v>0.22384760266160936</v>
          </cell>
          <cell r="BT45">
            <v>554.23099999999999</v>
          </cell>
          <cell r="BU45">
            <v>212.97399999999999</v>
          </cell>
        </row>
        <row r="46">
          <cell r="AJ46" t="str">
            <v>1986Q2</v>
          </cell>
          <cell r="AK46">
            <v>0.28862886670014049</v>
          </cell>
          <cell r="AL46">
            <v>0.26711072411448039</v>
          </cell>
          <cell r="AM46">
            <v>0.19901993809466303</v>
          </cell>
          <cell r="AN46">
            <v>1.1617102143805971E-2</v>
          </cell>
          <cell r="AO46">
            <v>1.294927448724712E-2</v>
          </cell>
          <cell r="AP46">
            <v>2.103891646592982E-2</v>
          </cell>
          <cell r="AQ46">
            <v>7.7807508723313655E-3</v>
          </cell>
          <cell r="AR46">
            <v>0.19185442712140183</v>
          </cell>
          <cell r="BD46" t="str">
            <v>1986Q2</v>
          </cell>
          <cell r="BG46">
            <v>3.3264887063655033E-2</v>
          </cell>
          <cell r="BH46">
            <v>19.48</v>
          </cell>
          <cell r="BI46">
            <v>0.64800000000000002</v>
          </cell>
          <cell r="BM46" t="str">
            <v>1986Q2</v>
          </cell>
          <cell r="BN46">
            <v>0.55573959081462088</v>
          </cell>
          <cell r="BO46">
            <v>0.19901993809466303</v>
          </cell>
          <cell r="BP46">
            <v>1.294927448724712E-2</v>
          </cell>
          <cell r="BQ46">
            <v>1.1617102143805971E-2</v>
          </cell>
          <cell r="BR46">
            <v>0.22067409445966302</v>
          </cell>
          <cell r="BT46">
            <v>565.82299999999998</v>
          </cell>
          <cell r="BU46">
            <v>220.86199999999999</v>
          </cell>
        </row>
        <row r="47">
          <cell r="AJ47" t="str">
            <v>1986Q3</v>
          </cell>
          <cell r="AK47">
            <v>0.29535415343905519</v>
          </cell>
          <cell r="AL47">
            <v>0.26183306537750828</v>
          </cell>
          <cell r="AM47">
            <v>0.20006089342536656</v>
          </cell>
          <cell r="AN47">
            <v>1.1683616574398275E-2</v>
          </cell>
          <cell r="AO47">
            <v>1.3986922765601156E-2</v>
          </cell>
          <cell r="AP47">
            <v>2.2018171489252683E-2</v>
          </cell>
          <cell r="AQ47">
            <v>7.697077486883779E-3</v>
          </cell>
          <cell r="AR47">
            <v>0.18736609944193403</v>
          </cell>
          <cell r="BD47" t="str">
            <v>1986Q3</v>
          </cell>
          <cell r="BG47">
            <v>5.2339785754557416E-2</v>
          </cell>
          <cell r="BH47">
            <v>21.283999999999999</v>
          </cell>
          <cell r="BI47">
            <v>1.1140000000000001</v>
          </cell>
          <cell r="BM47" t="str">
            <v>1986Q3</v>
          </cell>
          <cell r="BN47">
            <v>0.55718721881656341</v>
          </cell>
          <cell r="BO47">
            <v>0.20006089342536656</v>
          </cell>
          <cell r="BP47">
            <v>1.3986922765601156E-2</v>
          </cell>
          <cell r="BQ47">
            <v>1.1683616574398275E-2</v>
          </cell>
          <cell r="BR47">
            <v>0.21708134841807047</v>
          </cell>
          <cell r="BT47">
            <v>579.13099999999997</v>
          </cell>
          <cell r="BU47">
            <v>228.83799999999999</v>
          </cell>
        </row>
        <row r="48">
          <cell r="AJ48" t="str">
            <v>1986Q4</v>
          </cell>
          <cell r="AK48">
            <v>0.30890234060684862</v>
          </cell>
          <cell r="AL48">
            <v>0.25654562893780686</v>
          </cell>
          <cell r="AM48">
            <v>0.2021279756775613</v>
          </cell>
          <cell r="AN48">
            <v>1.0377209361476557E-2</v>
          </cell>
          <cell r="AO48">
            <v>1.5781535437141874E-2</v>
          </cell>
          <cell r="AP48">
            <v>2.1821734495099023E-2</v>
          </cell>
          <cell r="AQ48">
            <v>6.6689407544662646E-3</v>
          </cell>
          <cell r="AR48">
            <v>0.17777463472959948</v>
          </cell>
          <cell r="BD48" t="str">
            <v>1986Q4</v>
          </cell>
          <cell r="BG48">
            <v>5.9202251901539202E-2</v>
          </cell>
          <cell r="BH48">
            <v>33.393999999999998</v>
          </cell>
          <cell r="BI48">
            <v>1.9770000000000001</v>
          </cell>
          <cell r="BM48" t="str">
            <v>1986Q4</v>
          </cell>
          <cell r="BN48">
            <v>0.56544796954465548</v>
          </cell>
          <cell r="BO48">
            <v>0.2021279756775613</v>
          </cell>
          <cell r="BP48">
            <v>1.5781535437141874E-2</v>
          </cell>
          <cell r="BQ48">
            <v>1.0377209361476557E-2</v>
          </cell>
          <cell r="BR48">
            <v>0.20626530997916476</v>
          </cell>
          <cell r="BT48">
            <v>601.96900000000005</v>
          </cell>
          <cell r="BU48">
            <v>239.39400000000001</v>
          </cell>
        </row>
        <row r="49">
          <cell r="AJ49" t="str">
            <v>1987Q1</v>
          </cell>
          <cell r="AK49">
            <v>0.30570061168367796</v>
          </cell>
          <cell r="AL49">
            <v>0.27734668929316303</v>
          </cell>
          <cell r="AM49">
            <v>0.1947287193056588</v>
          </cell>
          <cell r="AN49">
            <v>9.2645108225303859E-3</v>
          </cell>
          <cell r="AO49">
            <v>1.7631945841025513E-2</v>
          </cell>
          <cell r="AP49">
            <v>2.1293687252711E-2</v>
          </cell>
          <cell r="AQ49">
            <v>6.5970095966774297E-3</v>
          </cell>
          <cell r="AR49">
            <v>0.16743682620455588</v>
          </cell>
          <cell r="BD49" t="str">
            <v>1987Q1</v>
          </cell>
          <cell r="BG49">
            <v>5.3229678746998972E-2</v>
          </cell>
          <cell r="BH49">
            <v>43.734999999999999</v>
          </cell>
          <cell r="BI49">
            <v>2.3279999999999998</v>
          </cell>
          <cell r="BM49" t="str">
            <v>1987Q1</v>
          </cell>
          <cell r="BN49">
            <v>0.58304730097684099</v>
          </cell>
          <cell r="BO49">
            <v>0.1947287193056588</v>
          </cell>
          <cell r="BP49">
            <v>1.7631945841025513E-2</v>
          </cell>
          <cell r="BQ49">
            <v>9.2645108225303859E-3</v>
          </cell>
          <cell r="BR49">
            <v>0.19532752305394432</v>
          </cell>
          <cell r="BT49">
            <v>639.60599999999999</v>
          </cell>
          <cell r="BU49">
            <v>245.49199999999999</v>
          </cell>
        </row>
        <row r="50">
          <cell r="AJ50" t="str">
            <v>1987Q2</v>
          </cell>
          <cell r="AK50">
            <v>0.31411764316283425</v>
          </cell>
          <cell r="AL50">
            <v>0.27019049374716447</v>
          </cell>
          <cell r="AM50">
            <v>0.19568632169456315</v>
          </cell>
          <cell r="AN50">
            <v>9.3563481541744254E-3</v>
          </cell>
          <cell r="AO50">
            <v>1.9392676306339819E-2</v>
          </cell>
          <cell r="AP50">
            <v>2.1929354935208725E-2</v>
          </cell>
          <cell r="AQ50">
            <v>6.4167592992232115E-3</v>
          </cell>
          <cell r="AR50">
            <v>0.16291040270049198</v>
          </cell>
          <cell r="BD50" t="str">
            <v>1987Q2</v>
          </cell>
          <cell r="BG50">
            <v>9.4277065013694678E-2</v>
          </cell>
          <cell r="BH50">
            <v>20.811</v>
          </cell>
          <cell r="BI50">
            <v>1.962</v>
          </cell>
          <cell r="BM50" t="str">
            <v>1987Q2</v>
          </cell>
          <cell r="BN50">
            <v>0.58430813690999872</v>
          </cell>
          <cell r="BO50">
            <v>0.19568632169456315</v>
          </cell>
          <cell r="BP50">
            <v>1.9392676306339819E-2</v>
          </cell>
          <cell r="BQ50">
            <v>9.3563481541744254E-3</v>
          </cell>
          <cell r="BR50">
            <v>0.1912565169349239</v>
          </cell>
          <cell r="BT50">
            <v>655.66800000000001</v>
          </cell>
          <cell r="BU50">
            <v>250.24100000000001</v>
          </cell>
        </row>
        <row r="51">
          <cell r="AJ51" t="str">
            <v>1987Q3</v>
          </cell>
          <cell r="AK51">
            <v>0.32231465850703961</v>
          </cell>
          <cell r="AL51">
            <v>0.26796530135938407</v>
          </cell>
          <cell r="AM51">
            <v>0.1965851787482745</v>
          </cell>
          <cell r="AN51">
            <v>9.0506415521205575E-3</v>
          </cell>
          <cell r="AO51">
            <v>2.0363672612301417E-2</v>
          </cell>
          <cell r="AP51">
            <v>2.2164482651763212E-2</v>
          </cell>
          <cell r="AQ51">
            <v>6.667981337453598E-3</v>
          </cell>
          <cell r="AR51">
            <v>0.15488808323166306</v>
          </cell>
          <cell r="BD51" t="str">
            <v>1987Q3</v>
          </cell>
          <cell r="BG51">
            <v>7.2079487330236933E-2</v>
          </cell>
          <cell r="BH51">
            <v>17.009</v>
          </cell>
          <cell r="BI51">
            <v>1.226</v>
          </cell>
          <cell r="BM51" t="str">
            <v>1987Q3</v>
          </cell>
          <cell r="BN51">
            <v>0.59027995986642368</v>
          </cell>
          <cell r="BO51">
            <v>0.1965851787482745</v>
          </cell>
          <cell r="BP51">
            <v>2.0363672612301417E-2</v>
          </cell>
          <cell r="BQ51">
            <v>9.0506415521205575E-3</v>
          </cell>
          <cell r="BR51">
            <v>0.18372054722087988</v>
          </cell>
          <cell r="BT51">
            <v>668.22500000000002</v>
          </cell>
          <cell r="BU51">
            <v>254.69300000000001</v>
          </cell>
        </row>
        <row r="52">
          <cell r="AJ52" t="str">
            <v>1987Q4</v>
          </cell>
          <cell r="AK52">
            <v>0.32701922895199376</v>
          </cell>
          <cell r="AL52">
            <v>0.26289612334080203</v>
          </cell>
          <cell r="AM52">
            <v>0.19870057054780568</v>
          </cell>
          <cell r="AN52">
            <v>8.8459058942607135E-3</v>
          </cell>
          <cell r="AO52">
            <v>2.1098929251652111E-2</v>
          </cell>
          <cell r="AP52">
            <v>2.2462826196060975E-2</v>
          </cell>
          <cell r="AQ52">
            <v>6.950729616617914E-3</v>
          </cell>
          <cell r="AR52">
            <v>0.15202568620080678</v>
          </cell>
          <cell r="BD52" t="str">
            <v>1987Q4</v>
          </cell>
          <cell r="BG52">
            <v>4.4101694915254237E-2</v>
          </cell>
          <cell r="BH52">
            <v>29.5</v>
          </cell>
          <cell r="BI52">
            <v>1.3009999999999999</v>
          </cell>
          <cell r="BM52" t="str">
            <v>1987Q4</v>
          </cell>
          <cell r="BN52">
            <v>0.58991535229279579</v>
          </cell>
          <cell r="BO52">
            <v>0.19870057054780568</v>
          </cell>
          <cell r="BP52">
            <v>2.1098929251652111E-2</v>
          </cell>
          <cell r="BQ52">
            <v>8.8459058942607135E-3</v>
          </cell>
          <cell r="BR52">
            <v>0.18143924201348566</v>
          </cell>
          <cell r="BT52">
            <v>694.06299999999999</v>
          </cell>
          <cell r="BU52">
            <v>258.35500000000002</v>
          </cell>
        </row>
        <row r="53">
          <cell r="AJ53" t="str">
            <v>1988Q1</v>
          </cell>
          <cell r="AK53">
            <v>0.31934685849795891</v>
          </cell>
          <cell r="AL53">
            <v>0.25676266767738332</v>
          </cell>
          <cell r="AM53">
            <v>0.20084408500263776</v>
          </cell>
          <cell r="AN53">
            <v>8.8055275275172734E-3</v>
          </cell>
          <cell r="AO53">
            <v>2.2268888194590275E-2</v>
          </cell>
          <cell r="AP53">
            <v>2.3098631947183226E-2</v>
          </cell>
          <cell r="AQ53">
            <v>7.0753581471104943E-3</v>
          </cell>
          <cell r="AR53">
            <v>0.16179798300561871</v>
          </cell>
          <cell r="BD53" t="str">
            <v>1988Q1</v>
          </cell>
          <cell r="BG53">
            <v>6.9113381258670697E-2</v>
          </cell>
          <cell r="BH53">
            <v>23.786999999999999</v>
          </cell>
          <cell r="BI53">
            <v>1.6439999999999999</v>
          </cell>
          <cell r="BM53" t="str">
            <v>1988Q1</v>
          </cell>
          <cell r="BN53">
            <v>0.57610952617534217</v>
          </cell>
          <cell r="BO53">
            <v>0.20084408500263776</v>
          </cell>
          <cell r="BP53">
            <v>2.2268888194590275E-2</v>
          </cell>
          <cell r="BQ53">
            <v>8.8055275275172734E-3</v>
          </cell>
          <cell r="BR53">
            <v>0.19197197309991243</v>
          </cell>
          <cell r="BT53">
            <v>707.87099999999998</v>
          </cell>
          <cell r="BU53">
            <v>268.334</v>
          </cell>
        </row>
        <row r="54">
          <cell r="AJ54" t="str">
            <v>1988Q2</v>
          </cell>
          <cell r="AK54">
            <v>0.32214008168971364</v>
          </cell>
          <cell r="AL54">
            <v>0.25428057514218366</v>
          </cell>
          <cell r="AM54">
            <v>0.20117924836223874</v>
          </cell>
          <cell r="AN54">
            <v>8.9473034058805741E-3</v>
          </cell>
          <cell r="AO54">
            <v>2.2915099541135603E-2</v>
          </cell>
          <cell r="AP54">
            <v>2.3262587135527191E-2</v>
          </cell>
          <cell r="AQ54">
            <v>6.9748593729757093E-3</v>
          </cell>
          <cell r="AR54">
            <v>0.16030024535034482</v>
          </cell>
          <cell r="BD54" t="str">
            <v>1988Q2</v>
          </cell>
          <cell r="BG54">
            <v>5.5242390078917701E-2</v>
          </cell>
          <cell r="BH54">
            <v>19.513999999999999</v>
          </cell>
          <cell r="BI54">
            <v>1.0780000000000001</v>
          </cell>
          <cell r="BM54" t="str">
            <v>1988Q2</v>
          </cell>
          <cell r="BN54">
            <v>0.57642065683189725</v>
          </cell>
          <cell r="BO54">
            <v>0.20117924836223874</v>
          </cell>
          <cell r="BP54">
            <v>2.2915099541135603E-2</v>
          </cell>
          <cell r="BQ54">
            <v>8.9473034058805741E-3</v>
          </cell>
          <cell r="BR54">
            <v>0.19053769185884772</v>
          </cell>
          <cell r="BT54">
            <v>729.75</v>
          </cell>
          <cell r="BU54">
            <v>265.96899999999999</v>
          </cell>
        </row>
        <row r="55">
          <cell r="AJ55" t="str">
            <v>1988Q3</v>
          </cell>
          <cell r="AK55">
            <v>0.32535669036512532</v>
          </cell>
          <cell r="AL55">
            <v>0.24036517485579337</v>
          </cell>
          <cell r="AM55">
            <v>0.20299775430935849</v>
          </cell>
          <cell r="AN55">
            <v>9.0699353831492965E-3</v>
          </cell>
          <cell r="AO55">
            <v>2.4567875430044309E-2</v>
          </cell>
          <cell r="AP55">
            <v>2.3893276697418198E-2</v>
          </cell>
          <cell r="AQ55">
            <v>7.3898774528499073E-3</v>
          </cell>
          <cell r="AR55">
            <v>0.1663594155062611</v>
          </cell>
          <cell r="BD55" t="str">
            <v>1988Q3</v>
          </cell>
          <cell r="BG55">
            <v>0.14408133623819899</v>
          </cell>
          <cell r="BH55">
            <v>13.77</v>
          </cell>
          <cell r="BI55">
            <v>1.984</v>
          </cell>
          <cell r="BM55" t="str">
            <v>1988Q3</v>
          </cell>
          <cell r="BN55">
            <v>0.56572186522091872</v>
          </cell>
          <cell r="BO55">
            <v>0.20299775430935849</v>
          </cell>
          <cell r="BP55">
            <v>2.4567875430044309E-2</v>
          </cell>
          <cell r="BQ55">
            <v>9.0699353831492965E-3</v>
          </cell>
          <cell r="BR55">
            <v>0.19764256965652921</v>
          </cell>
          <cell r="BT55">
            <v>740.21199999999999</v>
          </cell>
          <cell r="BU55">
            <v>269.27699999999999</v>
          </cell>
        </row>
        <row r="56">
          <cell r="AJ56" t="str">
            <v>1988Q4</v>
          </cell>
          <cell r="AK56">
            <v>0.32531516976446245</v>
          </cell>
          <cell r="AL56">
            <v>0.23614113223722719</v>
          </cell>
          <cell r="AM56">
            <v>0.20385863709800658</v>
          </cell>
          <cell r="AN56">
            <v>9.1573912199378934E-3</v>
          </cell>
          <cell r="AO56">
            <v>2.6175645452876629E-2</v>
          </cell>
          <cell r="AP56">
            <v>2.3453801211182245E-2</v>
          </cell>
          <cell r="AQ56">
            <v>7.9319846492598069E-3</v>
          </cell>
          <cell r="AR56">
            <v>0.16796623836704724</v>
          </cell>
          <cell r="BD56" t="str">
            <v>1988Q4</v>
          </cell>
          <cell r="BG56">
            <v>7.8561745529662386E-2</v>
          </cell>
          <cell r="BH56">
            <v>30.981999999999999</v>
          </cell>
          <cell r="BI56">
            <v>2.4340000000000002</v>
          </cell>
          <cell r="BM56" t="str">
            <v>1988Q4</v>
          </cell>
          <cell r="BN56">
            <v>0.56145630200168961</v>
          </cell>
          <cell r="BO56">
            <v>0.20385863709800658</v>
          </cell>
          <cell r="BP56">
            <v>2.6175645452876629E-2</v>
          </cell>
          <cell r="BQ56">
            <v>9.1573912199378934E-3</v>
          </cell>
          <cell r="BR56">
            <v>0.19935202422748929</v>
          </cell>
          <cell r="BT56">
            <v>765.92700000000002</v>
          </cell>
          <cell r="BU56">
            <v>274.54399999999998</v>
          </cell>
        </row>
        <row r="57">
          <cell r="AJ57" t="str">
            <v>1989Q1</v>
          </cell>
          <cell r="AK57">
            <v>0.33000229333009984</v>
          </cell>
          <cell r="AL57">
            <v>0.23826155787532943</v>
          </cell>
          <cell r="AM57">
            <v>0.20326944519863666</v>
          </cell>
          <cell r="AN57">
            <v>9.2665222383353663E-3</v>
          </cell>
          <cell r="AO57">
            <v>2.7418098177875803E-2</v>
          </cell>
          <cell r="AP57">
            <v>2.376270322237356E-2</v>
          </cell>
          <cell r="AQ57">
            <v>7.5305203072685758E-3</v>
          </cell>
          <cell r="AR57">
            <v>0.16048885965008075</v>
          </cell>
          <cell r="BD57" t="str">
            <v>1989Q1</v>
          </cell>
          <cell r="BG57">
            <v>8.6882124030579641E-2</v>
          </cell>
          <cell r="BH57">
            <v>21.739800000000045</v>
          </cell>
          <cell r="BI57">
            <v>1.8887999999999994</v>
          </cell>
          <cell r="BM57" t="str">
            <v>1989Q1</v>
          </cell>
          <cell r="BN57">
            <v>0.56826385120542922</v>
          </cell>
          <cell r="BO57">
            <v>0.20326944519863666</v>
          </cell>
          <cell r="BP57">
            <v>2.7418098177875803E-2</v>
          </cell>
          <cell r="BQ57">
            <v>9.2665222383353663E-3</v>
          </cell>
          <cell r="BR57">
            <v>0.1917820831797229</v>
          </cell>
          <cell r="BT57">
            <v>782.38499999999999</v>
          </cell>
          <cell r="BU57">
            <v>279.82580000000002</v>
          </cell>
        </row>
        <row r="58">
          <cell r="AJ58" t="str">
            <v>1989Q2</v>
          </cell>
          <cell r="AK58">
            <v>0.33729437663044648</v>
          </cell>
          <cell r="AL58">
            <v>0.23416991421700958</v>
          </cell>
          <cell r="AM58">
            <v>0.20539623341254548</v>
          </cell>
          <cell r="AN58">
            <v>9.6199602772401391E-3</v>
          </cell>
          <cell r="AO58">
            <v>2.9286040361719889E-2</v>
          </cell>
          <cell r="AP58">
            <v>2.455304448070348E-2</v>
          </cell>
          <cell r="AQ58">
            <v>7.3884407811398061E-3</v>
          </cell>
          <cell r="AR58">
            <v>0.15229198983919515</v>
          </cell>
          <cell r="BD58" t="str">
            <v>1989Q2</v>
          </cell>
          <cell r="BG58">
            <v>0.19415362116528675</v>
          </cell>
          <cell r="BH58">
            <v>12.034800000000047</v>
          </cell>
          <cell r="BI58">
            <v>2.336600000000002</v>
          </cell>
          <cell r="BM58" t="str">
            <v>1989Q2</v>
          </cell>
          <cell r="BN58">
            <v>0.57146429084745609</v>
          </cell>
          <cell r="BO58">
            <v>0.20539623341254548</v>
          </cell>
          <cell r="BP58">
            <v>2.9286040361719889E-2</v>
          </cell>
          <cell r="BQ58">
            <v>9.6199602772401391E-3</v>
          </cell>
          <cell r="BR58">
            <v>0.18423347510103844</v>
          </cell>
          <cell r="BT58">
            <v>789.255</v>
          </cell>
          <cell r="BU58">
            <v>284.99059999999997</v>
          </cell>
        </row>
        <row r="59">
          <cell r="AJ59" t="str">
            <v>1989Q3</v>
          </cell>
          <cell r="AK59">
            <v>0.34402924006096314</v>
          </cell>
          <cell r="AL59">
            <v>0.22958912529912587</v>
          </cell>
          <cell r="AM59">
            <v>0.20800421686974668</v>
          </cell>
          <cell r="AN59">
            <v>1.002557463653881E-2</v>
          </cell>
          <cell r="AO59">
            <v>3.0921406873265375E-2</v>
          </cell>
          <cell r="AP59">
            <v>2.5440969585052601E-2</v>
          </cell>
          <cell r="AQ59">
            <v>7.1820637016140592E-3</v>
          </cell>
          <cell r="AR59">
            <v>0.14480740297369352</v>
          </cell>
          <cell r="BD59" t="str">
            <v>1989Q3</v>
          </cell>
          <cell r="BG59">
            <v>0.19759774575193581</v>
          </cell>
          <cell r="BH59">
            <v>10.540100000000093</v>
          </cell>
          <cell r="BI59">
            <v>2.0826999999999969</v>
          </cell>
          <cell r="BM59" t="str">
            <v>1989Q3</v>
          </cell>
          <cell r="BN59">
            <v>0.57361836536008903</v>
          </cell>
          <cell r="BO59">
            <v>0.20800421686974668</v>
          </cell>
          <cell r="BP59">
            <v>3.0921406873265375E-2</v>
          </cell>
          <cell r="BQ59">
            <v>1.002557463653881E-2</v>
          </cell>
          <cell r="BR59">
            <v>0.17743043626036017</v>
          </cell>
          <cell r="BT59">
            <v>798.97080000000005</v>
          </cell>
          <cell r="BU59">
            <v>285.81490000000002</v>
          </cell>
        </row>
        <row r="60">
          <cell r="AJ60" t="str">
            <v>1989Q4</v>
          </cell>
          <cell r="AK60">
            <v>0.34974138255809362</v>
          </cell>
          <cell r="AL60">
            <v>0.22135337461533586</v>
          </cell>
          <cell r="AM60">
            <v>0.21352731402653896</v>
          </cell>
          <cell r="AN60">
            <v>1.1053518051763918E-2</v>
          </cell>
          <cell r="AO60">
            <v>3.2195183807212618E-2</v>
          </cell>
          <cell r="AP60">
            <v>2.5587000487922763E-2</v>
          </cell>
          <cell r="AQ60">
            <v>7.3041394411584443E-3</v>
          </cell>
          <cell r="AR60">
            <v>0.13923808701197388</v>
          </cell>
          <cell r="BD60" t="str">
            <v>1989Q4</v>
          </cell>
          <cell r="BG60">
            <v>0.42684145888672193</v>
          </cell>
          <cell r="BH60">
            <v>3.5012999999998136</v>
          </cell>
          <cell r="BI60">
            <v>1.4944999999999999</v>
          </cell>
          <cell r="BM60" t="str">
            <v>1989Q4</v>
          </cell>
          <cell r="BN60">
            <v>0.5710947571734295</v>
          </cell>
          <cell r="BO60">
            <v>0.21352731402653896</v>
          </cell>
          <cell r="BP60">
            <v>3.2195183807212618E-2</v>
          </cell>
          <cell r="BQ60">
            <v>1.1053518051763918E-2</v>
          </cell>
          <cell r="BR60">
            <v>0.17212922694105509</v>
          </cell>
          <cell r="BT60">
            <v>801.28559999999993</v>
          </cell>
          <cell r="BU60">
            <v>287.00140000000005</v>
          </cell>
        </row>
        <row r="61">
          <cell r="AJ61" t="str">
            <v>1990Q1</v>
          </cell>
          <cell r="AK61">
            <v>0.35307294837571612</v>
          </cell>
          <cell r="AL61">
            <v>0.21137581379375189</v>
          </cell>
          <cell r="AM61">
            <v>0.21598638900112796</v>
          </cell>
          <cell r="AN61">
            <v>1.0985693784472672E-2</v>
          </cell>
          <cell r="AO61">
            <v>3.3706753621389002E-2</v>
          </cell>
          <cell r="AP61">
            <v>2.7545464083437613E-2</v>
          </cell>
          <cell r="AQ61">
            <v>7.148206758522394E-3</v>
          </cell>
          <cell r="AR61">
            <v>0.14017873058158242</v>
          </cell>
          <cell r="BD61" t="str">
            <v>1990Q1</v>
          </cell>
          <cell r="BG61">
            <v>0.15530980647259662</v>
          </cell>
          <cell r="BH61">
            <v>13.527800000000047</v>
          </cell>
          <cell r="BI61">
            <v>2.101</v>
          </cell>
          <cell r="BM61" t="str">
            <v>1990Q1</v>
          </cell>
          <cell r="BN61">
            <v>0.56444876216946804</v>
          </cell>
          <cell r="BO61">
            <v>0.21598638900112796</v>
          </cell>
          <cell r="BP61">
            <v>3.3706753621389002E-2</v>
          </cell>
          <cell r="BQ61">
            <v>1.0985693784472672E-2</v>
          </cell>
          <cell r="BR61">
            <v>0.17487240142354243</v>
          </cell>
          <cell r="BT61">
            <v>811.2518</v>
          </cell>
          <cell r="BU61">
            <v>290.56299999999999</v>
          </cell>
        </row>
        <row r="62">
          <cell r="AJ62" t="str">
            <v>1990Q2</v>
          </cell>
          <cell r="AK62">
            <v>0.35683294220378758</v>
          </cell>
          <cell r="AL62">
            <v>0.19849824446506212</v>
          </cell>
          <cell r="AM62">
            <v>0.22017045971365679</v>
          </cell>
          <cell r="AN62">
            <v>1.0994742491222325E-2</v>
          </cell>
          <cell r="AO62">
            <v>3.3983336062144119E-2</v>
          </cell>
          <cell r="AP62">
            <v>2.9070930888318872E-2</v>
          </cell>
          <cell r="AQ62">
            <v>7.1376594080299807E-3</v>
          </cell>
          <cell r="AR62">
            <v>0.1433116847677782</v>
          </cell>
          <cell r="BD62" t="str">
            <v>1990Q2</v>
          </cell>
          <cell r="BG62">
            <v>-9.1177920157711409E-2</v>
          </cell>
          <cell r="BH62">
            <v>-2.4348000000000467</v>
          </cell>
          <cell r="BI62">
            <v>0.222</v>
          </cell>
          <cell r="BM62" t="str">
            <v>1990Q2</v>
          </cell>
          <cell r="BN62">
            <v>0.55533118666884973</v>
          </cell>
          <cell r="BO62">
            <v>0.22017045971365679</v>
          </cell>
          <cell r="BP62">
            <v>3.3983336062144119E-2</v>
          </cell>
          <cell r="BQ62">
            <v>1.0994742491222325E-2</v>
          </cell>
          <cell r="BR62">
            <v>0.17952027506412704</v>
          </cell>
          <cell r="BT62">
            <v>814.80130000000008</v>
          </cell>
          <cell r="BU62">
            <v>284.57870000000003</v>
          </cell>
        </row>
        <row r="63">
          <cell r="AJ63" t="str">
            <v>1990Q3</v>
          </cell>
          <cell r="AK63">
            <v>0.35879538621973595</v>
          </cell>
          <cell r="AL63">
            <v>0.18931067010204336</v>
          </cell>
          <cell r="AM63">
            <v>0.2195911479481617</v>
          </cell>
          <cell r="AN63">
            <v>1.1485408320458211E-2</v>
          </cell>
          <cell r="AO63">
            <v>3.3805373393625854E-2</v>
          </cell>
          <cell r="AP63">
            <v>3.0058791993068924E-2</v>
          </cell>
          <cell r="AQ63">
            <v>7.0803746943336647E-3</v>
          </cell>
          <cell r="AR63">
            <v>0.14987284732857234</v>
          </cell>
          <cell r="BD63" t="str">
            <v>1990Q3</v>
          </cell>
          <cell r="BG63">
            <v>0</v>
          </cell>
          <cell r="BH63">
            <v>5.7874999999999996</v>
          </cell>
          <cell r="BI63">
            <v>0</v>
          </cell>
          <cell r="BM63" t="str">
            <v>1990Q3</v>
          </cell>
          <cell r="BN63">
            <v>0.54810605632177933</v>
          </cell>
          <cell r="BO63">
            <v>0.2195911479481617</v>
          </cell>
          <cell r="BP63">
            <v>3.3805373393625854E-2</v>
          </cell>
          <cell r="BQ63">
            <v>1.1485408320458211E-2</v>
          </cell>
          <cell r="BR63">
            <v>0.18701201401597492</v>
          </cell>
          <cell r="BT63">
            <v>818.26400000000001</v>
          </cell>
          <cell r="BU63">
            <v>286.90350000000001</v>
          </cell>
        </row>
        <row r="64">
          <cell r="AJ64" t="str">
            <v>1990Q4</v>
          </cell>
          <cell r="AK64">
            <v>0.36288343585987265</v>
          </cell>
          <cell r="AL64">
            <v>0.18151668227671236</v>
          </cell>
          <cell r="AM64">
            <v>0.22046743431362012</v>
          </cell>
          <cell r="AN64">
            <v>1.1939201205209932E-2</v>
          </cell>
          <cell r="AO64">
            <v>3.5917676502651305E-2</v>
          </cell>
          <cell r="AP64">
            <v>3.0638741393776876E-2</v>
          </cell>
          <cell r="AQ64">
            <v>6.5860242974802048E-3</v>
          </cell>
          <cell r="AR64">
            <v>0.15005080415067648</v>
          </cell>
          <cell r="BD64" t="str">
            <v>1990Q4</v>
          </cell>
          <cell r="BG64">
            <v>1.1884472969637148</v>
          </cell>
          <cell r="BH64">
            <v>2.0255000000000001</v>
          </cell>
          <cell r="BI64">
            <v>2.4072000000000044</v>
          </cell>
          <cell r="BM64" t="str">
            <v>1990Q4</v>
          </cell>
          <cell r="BN64">
            <v>0.54440011813658495</v>
          </cell>
          <cell r="BO64">
            <v>0.22046743431362012</v>
          </cell>
          <cell r="BP64">
            <v>3.5917676502651305E-2</v>
          </cell>
          <cell r="BQ64">
            <v>1.1939201205209932E-2</v>
          </cell>
          <cell r="BR64">
            <v>0.18727556984193355</v>
          </cell>
          <cell r="BT64">
            <v>819.76859999999999</v>
          </cell>
          <cell r="BU64">
            <v>287.42440000000005</v>
          </cell>
        </row>
        <row r="65">
          <cell r="AJ65" t="str">
            <v>1991Q1</v>
          </cell>
          <cell r="AK65">
            <v>0.36886749854862638</v>
          </cell>
          <cell r="AL65">
            <v>0.17231298782279625</v>
          </cell>
          <cell r="AM65">
            <v>0.22062760261748959</v>
          </cell>
          <cell r="AN65">
            <v>1.1746181633135755E-2</v>
          </cell>
          <cell r="AO65">
            <v>3.457315281351462E-2</v>
          </cell>
          <cell r="AP65">
            <v>2.9907255434587846E-2</v>
          </cell>
          <cell r="AQ65">
            <v>6.3125792880026951E-3</v>
          </cell>
          <cell r="AR65">
            <v>0.15565274184184685</v>
          </cell>
          <cell r="BD65" t="str">
            <v>1991Q1</v>
          </cell>
          <cell r="BG65">
            <v>-0.13099766433099799</v>
          </cell>
          <cell r="BH65">
            <v>8.9909999999999997</v>
          </cell>
          <cell r="BI65">
            <v>-1.1778000000000028</v>
          </cell>
          <cell r="BM65" t="str">
            <v>1991Q1</v>
          </cell>
          <cell r="BN65">
            <v>0.54118048637142269</v>
          </cell>
          <cell r="BO65">
            <v>0.22062760261748959</v>
          </cell>
          <cell r="BP65">
            <v>3.457315281351462E-2</v>
          </cell>
          <cell r="BQ65">
            <v>1.1746181633135755E-2</v>
          </cell>
          <cell r="BR65">
            <v>0.1918725765644374</v>
          </cell>
          <cell r="BT65">
            <v>827.22739999999999</v>
          </cell>
          <cell r="BU65">
            <v>288.95659999999998</v>
          </cell>
        </row>
        <row r="66">
          <cell r="AJ66" t="str">
            <v>1991Q2</v>
          </cell>
          <cell r="AK66">
            <v>0.37057876028985492</v>
          </cell>
          <cell r="AL66">
            <v>0.16488196104509881</v>
          </cell>
          <cell r="AM66">
            <v>0.22218142917729575</v>
          </cell>
          <cell r="AN66">
            <v>1.1935977584469465E-2</v>
          </cell>
          <cell r="AO66">
            <v>3.5419844088744545E-2</v>
          </cell>
          <cell r="AP66">
            <v>2.9729392630095518E-2</v>
          </cell>
          <cell r="AQ66">
            <v>6.2345601470118741E-3</v>
          </cell>
          <cell r="AR66">
            <v>0.15903807503742917</v>
          </cell>
          <cell r="BD66" t="str">
            <v>1991Q2</v>
          </cell>
          <cell r="BG66">
            <v>0.20828989006567095</v>
          </cell>
          <cell r="BH66">
            <v>5.4668999999999066</v>
          </cell>
          <cell r="BI66">
            <v>1.1386999999999972</v>
          </cell>
          <cell r="BM66" t="str">
            <v>1991Q2</v>
          </cell>
          <cell r="BN66">
            <v>0.5354607213349537</v>
          </cell>
          <cell r="BO66">
            <v>0.22218142917729575</v>
          </cell>
          <cell r="BP66">
            <v>3.5419844088744545E-2</v>
          </cell>
          <cell r="BQ66">
            <v>1.1935977584469465E-2</v>
          </cell>
          <cell r="BR66">
            <v>0.19500202781453657</v>
          </cell>
          <cell r="BT66">
            <v>831.4479</v>
          </cell>
          <cell r="BU66">
            <v>290.20299999999997</v>
          </cell>
        </row>
        <row r="67">
          <cell r="AJ67" t="str">
            <v>1991Q3</v>
          </cell>
          <cell r="AK67">
            <v>0.37425399081343491</v>
          </cell>
          <cell r="AL67">
            <v>0.15558764691535817</v>
          </cell>
          <cell r="AM67">
            <v>0.22514651613165476</v>
          </cell>
          <cell r="AN67">
            <v>1.2239014737991267E-2</v>
          </cell>
          <cell r="AO67">
            <v>3.6192152077719968E-2</v>
          </cell>
          <cell r="AP67">
            <v>3.0284960629006784E-2</v>
          </cell>
          <cell r="AQ67">
            <v>6.225211662640528E-3</v>
          </cell>
          <cell r="AR67">
            <v>0.16007050703219358</v>
          </cell>
          <cell r="BD67" t="str">
            <v>1991Q3</v>
          </cell>
          <cell r="BG67">
            <v>-8.186601228502656E-3</v>
          </cell>
          <cell r="BH67">
            <v>-19.519699999999954</v>
          </cell>
          <cell r="BI67">
            <v>0.15980000000000291</v>
          </cell>
          <cell r="BM67" t="str">
            <v>1991Q3</v>
          </cell>
          <cell r="BN67">
            <v>0.52984163772879311</v>
          </cell>
          <cell r="BO67">
            <v>0.22514651613165476</v>
          </cell>
          <cell r="BP67">
            <v>3.6192152077719968E-2</v>
          </cell>
          <cell r="BQ67">
            <v>1.2239014737991267E-2</v>
          </cell>
          <cell r="BR67">
            <v>0.19658067932384088</v>
          </cell>
          <cell r="BT67">
            <v>819.47500000000002</v>
          </cell>
          <cell r="BU67">
            <v>282.65620000000001</v>
          </cell>
        </row>
        <row r="68">
          <cell r="AJ68" t="str">
            <v>1991Q4</v>
          </cell>
          <cell r="AK68">
            <v>0.37633983624488587</v>
          </cell>
          <cell r="AL68">
            <v>0.15279323440926162</v>
          </cell>
          <cell r="AM68">
            <v>0.21901567932109342</v>
          </cell>
          <cell r="AN68">
            <v>1.3019547615676533E-2</v>
          </cell>
          <cell r="AO68">
            <v>3.8960981797080699E-2</v>
          </cell>
          <cell r="AP68">
            <v>3.0384966103821128E-2</v>
          </cell>
          <cell r="AQ68">
            <v>6.0779102259280651E-3</v>
          </cell>
          <cell r="AR68">
            <v>0.16340784428225266</v>
          </cell>
          <cell r="BD68" t="str">
            <v>1991Q4</v>
          </cell>
          <cell r="BG68">
            <v>-0.22354793200743123</v>
          </cell>
          <cell r="BH68">
            <v>-11.624800000000047</v>
          </cell>
          <cell r="BI68">
            <v>2.5986999999999969</v>
          </cell>
          <cell r="BM68" t="str">
            <v>1991Q4</v>
          </cell>
          <cell r="BN68">
            <v>0.5291330706541475</v>
          </cell>
          <cell r="BO68">
            <v>0.21901567932109342</v>
          </cell>
          <cell r="BP68">
            <v>3.8960981797080699E-2</v>
          </cell>
          <cell r="BQ68">
            <v>1.3019547615676533E-2</v>
          </cell>
          <cell r="BR68">
            <v>0.19987072061200184</v>
          </cell>
          <cell r="BT68">
            <v>806.39880000000005</v>
          </cell>
          <cell r="BU68">
            <v>284.10759999999999</v>
          </cell>
        </row>
        <row r="69">
          <cell r="AJ69" t="str">
            <v>1992Q1</v>
          </cell>
          <cell r="AK69">
            <v>0.37728670660242031</v>
          </cell>
          <cell r="AL69">
            <v>0.14560125947808308</v>
          </cell>
          <cell r="AM69">
            <v>0.21898912531229867</v>
          </cell>
          <cell r="AN69">
            <v>1.3595949014220178E-2</v>
          </cell>
          <cell r="AO69">
            <v>4.0876995955376721E-2</v>
          </cell>
          <cell r="AP69">
            <v>3.0908039012451999E-2</v>
          </cell>
          <cell r="AQ69">
            <v>5.9953568582887416E-3</v>
          </cell>
          <cell r="AR69">
            <v>0.1667465677668602</v>
          </cell>
          <cell r="BD69" t="str">
            <v>1992Q1</v>
          </cell>
          <cell r="BG69">
            <v>-0.18698743674751225</v>
          </cell>
          <cell r="BH69">
            <v>-9.1696000000000932</v>
          </cell>
          <cell r="BI69">
            <v>1.7146000000000059</v>
          </cell>
          <cell r="BM69" t="str">
            <v>1992Q1</v>
          </cell>
          <cell r="BN69">
            <v>0.52288796608050336</v>
          </cell>
          <cell r="BO69">
            <v>0.21898912531229867</v>
          </cell>
          <cell r="BP69">
            <v>4.0876995955376721E-2</v>
          </cell>
          <cell r="BQ69">
            <v>1.3595949014220178E-2</v>
          </cell>
          <cell r="BR69">
            <v>0.20364996363760093</v>
          </cell>
          <cell r="BT69">
            <v>797.40919999999994</v>
          </cell>
          <cell r="BU69">
            <v>283.92759999999998</v>
          </cell>
        </row>
        <row r="70">
          <cell r="AJ70" t="str">
            <v>1992Q2</v>
          </cell>
          <cell r="AK70">
            <v>0.38147029159339235</v>
          </cell>
          <cell r="AL70">
            <v>0.14061105992949996</v>
          </cell>
          <cell r="AM70">
            <v>0.21766519315865415</v>
          </cell>
          <cell r="AN70">
            <v>1.3953270131817212E-2</v>
          </cell>
          <cell r="AO70">
            <v>4.3706266308308317E-2</v>
          </cell>
          <cell r="AP70">
            <v>3.1705235710908844E-2</v>
          </cell>
          <cell r="AQ70">
            <v>6.4832113743326014E-3</v>
          </cell>
          <cell r="AR70">
            <v>0.16440547179308657</v>
          </cell>
          <cell r="BD70" t="str">
            <v>1992Q2</v>
          </cell>
          <cell r="BG70">
            <v>-0.28395022062289282</v>
          </cell>
          <cell r="BH70">
            <v>-9.3371999999997204</v>
          </cell>
          <cell r="BI70">
            <v>2.6512999999999955</v>
          </cell>
          <cell r="BM70" t="str">
            <v>1992Q2</v>
          </cell>
          <cell r="BN70">
            <v>0.52208135152289237</v>
          </cell>
          <cell r="BO70">
            <v>0.21766519315865415</v>
          </cell>
          <cell r="BP70">
            <v>4.3706266308308317E-2</v>
          </cell>
          <cell r="BQ70">
            <v>1.3953270131817212E-2</v>
          </cell>
          <cell r="BR70">
            <v>0.20259391887832801</v>
          </cell>
          <cell r="BT70">
            <v>791.91849999999999</v>
          </cell>
          <cell r="BU70">
            <v>280.08109999999999</v>
          </cell>
        </row>
        <row r="71">
          <cell r="AJ71" t="str">
            <v>1992Q3</v>
          </cell>
          <cell r="AK71">
            <v>0.3838053167003852</v>
          </cell>
          <cell r="AL71">
            <v>0.13835561176567646</v>
          </cell>
          <cell r="AM71">
            <v>0.21591006279740213</v>
          </cell>
          <cell r="AN71">
            <v>1.4459504871585861E-2</v>
          </cell>
          <cell r="AO71">
            <v>4.7163426133013643E-2</v>
          </cell>
          <cell r="AP71">
            <v>3.302123849464856E-2</v>
          </cell>
          <cell r="AQ71">
            <v>6.2261917466487748E-3</v>
          </cell>
          <cell r="AR71">
            <v>0.16105864749063936</v>
          </cell>
          <cell r="BD71" t="str">
            <v>1992Q3</v>
          </cell>
          <cell r="BG71">
            <v>-0.1996909386406609</v>
          </cell>
          <cell r="BH71">
            <v>-15.013200000000186</v>
          </cell>
          <cell r="BI71">
            <v>2.9980000000000073</v>
          </cell>
          <cell r="BM71" t="str">
            <v>1992Q3</v>
          </cell>
          <cell r="BN71">
            <v>0.52216092846606166</v>
          </cell>
          <cell r="BO71">
            <v>0.21591006279740213</v>
          </cell>
          <cell r="BP71">
            <v>4.7163426133013643E-2</v>
          </cell>
          <cell r="BQ71">
            <v>1.4459504871585861E-2</v>
          </cell>
          <cell r="BR71">
            <v>0.2003060777319367</v>
          </cell>
          <cell r="BT71">
            <v>780.3954</v>
          </cell>
          <cell r="BU71">
            <v>276.59100000000001</v>
          </cell>
        </row>
        <row r="72">
          <cell r="AJ72" t="str">
            <v>1992Q4</v>
          </cell>
          <cell r="AK72">
            <v>0.38875752112939854</v>
          </cell>
          <cell r="AL72">
            <v>0.13353203284733606</v>
          </cell>
          <cell r="AM72">
            <v>0.21435980645759231</v>
          </cell>
          <cell r="AN72">
            <v>1.5312174879306879E-2</v>
          </cell>
          <cell r="AO72">
            <v>4.7886982750330723E-2</v>
          </cell>
          <cell r="AP72">
            <v>3.3602133633420683E-2</v>
          </cell>
          <cell r="AQ72">
            <v>6.7024323212028468E-3</v>
          </cell>
          <cell r="AR72">
            <v>0.15984691598141199</v>
          </cell>
          <cell r="BD72" t="str">
            <v>1992Q4</v>
          </cell>
          <cell r="BG72">
            <v>1.5108135677487734E-2</v>
          </cell>
          <cell r="BH72">
            <v>-23.33179999999993</v>
          </cell>
          <cell r="BI72">
            <v>-0.35250000000000725</v>
          </cell>
          <cell r="BM72" t="str">
            <v>1992Q4</v>
          </cell>
          <cell r="BN72">
            <v>0.5222895539767346</v>
          </cell>
          <cell r="BO72">
            <v>0.21435980645759231</v>
          </cell>
          <cell r="BP72">
            <v>4.7886982750330723E-2</v>
          </cell>
          <cell r="BQ72">
            <v>1.5312174879306879E-2</v>
          </cell>
          <cell r="BR72">
            <v>0.20015148193603552</v>
          </cell>
          <cell r="BT72">
            <v>762.72</v>
          </cell>
          <cell r="BU72">
            <v>270.93459999999999</v>
          </cell>
        </row>
        <row r="73">
          <cell r="AJ73" t="str">
            <v>1993Q1</v>
          </cell>
          <cell r="AK73">
            <v>0.38954264109340686</v>
          </cell>
          <cell r="AL73">
            <v>0.13317597864624545</v>
          </cell>
          <cell r="AM73">
            <v>0.21520355078685316</v>
          </cell>
          <cell r="AN73">
            <v>1.5771417461939299E-2</v>
          </cell>
          <cell r="AO73">
            <v>4.9914567218816749E-2</v>
          </cell>
          <cell r="AP73">
            <v>3.3732943577277019E-2</v>
          </cell>
          <cell r="AQ73">
            <v>6.5664220232016833E-3</v>
          </cell>
          <cell r="AR73">
            <v>0.15609247919225974</v>
          </cell>
          <cell r="BD73" t="str">
            <v>1993Q1</v>
          </cell>
          <cell r="BG73">
            <v>-0.18172172548326132</v>
          </cell>
          <cell r="BH73">
            <v>-9.0479000000000234</v>
          </cell>
          <cell r="BI73">
            <v>1.6442000000000043</v>
          </cell>
          <cell r="BM73" t="str">
            <v>1993Q1</v>
          </cell>
          <cell r="BN73">
            <v>0.52271861973965228</v>
          </cell>
          <cell r="BO73">
            <v>0.21520355078685316</v>
          </cell>
          <cell r="BP73">
            <v>4.9914567218816749E-2</v>
          </cell>
          <cell r="BQ73">
            <v>1.5771417461939299E-2</v>
          </cell>
          <cell r="BR73">
            <v>0.19639184479273844</v>
          </cell>
          <cell r="BT73">
            <v>755.77599999999995</v>
          </cell>
          <cell r="BU73">
            <v>268.83070000000004</v>
          </cell>
        </row>
        <row r="74">
          <cell r="AJ74" t="str">
            <v>1993Q2</v>
          </cell>
          <cell r="AK74">
            <v>0.39274658113363126</v>
          </cell>
          <cell r="AL74">
            <v>0.12980219959015857</v>
          </cell>
          <cell r="AM74">
            <v>0.21555276658746012</v>
          </cell>
          <cell r="AN74">
            <v>1.6169542757105582E-2</v>
          </cell>
          <cell r="AO74">
            <v>5.265334596530525E-2</v>
          </cell>
          <cell r="AP74">
            <v>3.3540017984368523E-2</v>
          </cell>
          <cell r="AQ74">
            <v>6.4775714704886928E-3</v>
          </cell>
          <cell r="AR74">
            <v>0.15305797451148195</v>
          </cell>
          <cell r="BD74" t="str">
            <v>1993Q2</v>
          </cell>
          <cell r="BG74">
            <v>-0.18663608223687214</v>
          </cell>
          <cell r="BH74">
            <v>-11.72709999999986</v>
          </cell>
          <cell r="BI74">
            <v>2.1886999999999972</v>
          </cell>
          <cell r="BM74" t="str">
            <v>1993Q2</v>
          </cell>
          <cell r="BN74">
            <v>0.52254878072378985</v>
          </cell>
          <cell r="BO74">
            <v>0.21555276658746012</v>
          </cell>
          <cell r="BP74">
            <v>5.265334596530525E-2</v>
          </cell>
          <cell r="BQ74">
            <v>1.6169542757105582E-2</v>
          </cell>
          <cell r="BR74">
            <v>0.19307556396633918</v>
          </cell>
          <cell r="BT74">
            <v>746.8913</v>
          </cell>
          <cell r="BU74">
            <v>265.98829999999998</v>
          </cell>
        </row>
        <row r="75">
          <cell r="AJ75" t="str">
            <v>1993Q3</v>
          </cell>
          <cell r="AK75">
            <v>0.39478255493097725</v>
          </cell>
          <cell r="AL75">
            <v>0.13018861041260371</v>
          </cell>
          <cell r="AM75">
            <v>0.21274872034563216</v>
          </cell>
          <cell r="AN75">
            <v>1.6791347624931872E-2</v>
          </cell>
          <cell r="AO75">
            <v>5.3426545259749485E-2</v>
          </cell>
          <cell r="AP75">
            <v>3.3473350693935339E-2</v>
          </cell>
          <cell r="AQ75">
            <v>6.4602751725332834E-3</v>
          </cell>
          <cell r="AR75">
            <v>0.15212859555963687</v>
          </cell>
          <cell r="BD75" t="str">
            <v>1993Q3</v>
          </cell>
          <cell r="BG75">
            <v>-6.0316907033825702E-2</v>
          </cell>
          <cell r="BH75">
            <v>-6.8853000000000462</v>
          </cell>
          <cell r="BI75">
            <v>0.41530000000000289</v>
          </cell>
          <cell r="BM75" t="str">
            <v>1993Q3</v>
          </cell>
          <cell r="BN75">
            <v>0.5249711653435809</v>
          </cell>
          <cell r="BO75">
            <v>0.21274872034563216</v>
          </cell>
          <cell r="BP75">
            <v>5.3426545259749485E-2</v>
          </cell>
          <cell r="BQ75">
            <v>1.6791347624931872E-2</v>
          </cell>
          <cell r="BR75">
            <v>0.19206222142610549</v>
          </cell>
          <cell r="BT75">
            <v>741.30909999999994</v>
          </cell>
          <cell r="BU75">
            <v>264.68520000000001</v>
          </cell>
        </row>
        <row r="76">
          <cell r="AJ76" t="str">
            <v>1993Q4</v>
          </cell>
          <cell r="AK76">
            <v>0.39260643349610336</v>
          </cell>
          <cell r="AL76">
            <v>0.12743584421298743</v>
          </cell>
          <cell r="AM76">
            <v>0.20479346949232835</v>
          </cell>
          <cell r="AN76">
            <v>1.7422100078661525E-2</v>
          </cell>
          <cell r="AO76">
            <v>5.8579213167952851E-2</v>
          </cell>
          <cell r="AP76">
            <v>3.3707392462517423E-2</v>
          </cell>
          <cell r="AQ76">
            <v>6.3364845350889175E-3</v>
          </cell>
          <cell r="AR76">
            <v>0.15911906255436009</v>
          </cell>
          <cell r="BD76" t="str">
            <v>1993Q4</v>
          </cell>
          <cell r="BG76">
            <v>-9.4142909356713123</v>
          </cell>
          <cell r="BH76">
            <v>-0.54720000000006985</v>
          </cell>
          <cell r="BI76">
            <v>5.1515000000000004</v>
          </cell>
          <cell r="BM76" t="str">
            <v>1993Q4</v>
          </cell>
          <cell r="BN76">
            <v>0.52004227770909073</v>
          </cell>
          <cell r="BO76">
            <v>0.20479346949232835</v>
          </cell>
          <cell r="BP76">
            <v>5.8579213167952851E-2</v>
          </cell>
          <cell r="BQ76">
            <v>1.7422100078661525E-2</v>
          </cell>
          <cell r="BR76">
            <v>0.19916293955196643</v>
          </cell>
          <cell r="BT76">
            <v>737.75800000000004</v>
          </cell>
          <cell r="BU76">
            <v>267.6891</v>
          </cell>
        </row>
        <row r="77">
          <cell r="AJ77" t="str">
            <v>1994Q1</v>
          </cell>
          <cell r="AK77">
            <v>0.39486211251907372</v>
          </cell>
          <cell r="AL77">
            <v>0.1265811990678086</v>
          </cell>
          <cell r="AM77">
            <v>0.20355320222594306</v>
          </cell>
          <cell r="AN77">
            <v>1.8020828839746747E-2</v>
          </cell>
          <cell r="AO77">
            <v>5.8883156047757249E-2</v>
          </cell>
          <cell r="AP77">
            <v>3.3902794066158301E-2</v>
          </cell>
          <cell r="AQ77">
            <v>7.4097779775298932E-3</v>
          </cell>
          <cell r="AR77">
            <v>0.1567869292559825</v>
          </cell>
          <cell r="BD77" t="str">
            <v>1994Q1</v>
          </cell>
          <cell r="BG77">
            <v>2.3578747934983001E-2</v>
          </cell>
          <cell r="BH77">
            <v>-8.6560999999999773</v>
          </cell>
          <cell r="BI77">
            <v>-0.20410000000000583</v>
          </cell>
          <cell r="BM77" t="str">
            <v>1994Q1</v>
          </cell>
          <cell r="BN77">
            <v>0.52144331158688229</v>
          </cell>
          <cell r="BO77">
            <v>0.20355320222594306</v>
          </cell>
          <cell r="BP77">
            <v>5.8883156047757249E-2</v>
          </cell>
          <cell r="BQ77">
            <v>1.8020828839746747E-2</v>
          </cell>
          <cell r="BR77">
            <v>0.19809950129967069</v>
          </cell>
          <cell r="BT77">
            <v>729.24290000000008</v>
          </cell>
          <cell r="BU77">
            <v>267.54809999999998</v>
          </cell>
        </row>
        <row r="78">
          <cell r="AJ78" t="str">
            <v>1994Q2</v>
          </cell>
          <cell r="AK78">
            <v>0.39705890902850488</v>
          </cell>
          <cell r="AL78">
            <v>0.12344294210941309</v>
          </cell>
          <cell r="AM78">
            <v>0.20134169658338899</v>
          </cell>
          <cell r="AN78">
            <v>1.8206648619400148E-2</v>
          </cell>
          <cell r="AO78">
            <v>6.0449521683283505E-2</v>
          </cell>
          <cell r="AP78">
            <v>3.4277176101986898E-2</v>
          </cell>
          <cell r="AQ78">
            <v>8.1164583973618344E-3</v>
          </cell>
          <cell r="AR78">
            <v>0.15710664747666064</v>
          </cell>
          <cell r="BD78" t="str">
            <v>1994Q2</v>
          </cell>
          <cell r="BG78">
            <v>1.9842286840806111</v>
          </cell>
          <cell r="BH78">
            <v>0.81160000000009314</v>
          </cell>
          <cell r="BI78">
            <v>1.6104000000000087</v>
          </cell>
          <cell r="BM78" t="str">
            <v>1994Q2</v>
          </cell>
          <cell r="BN78">
            <v>0.52050185113791803</v>
          </cell>
          <cell r="BO78">
            <v>0.20134169658338899</v>
          </cell>
          <cell r="BP78">
            <v>6.0449521683283505E-2</v>
          </cell>
          <cell r="BQ78">
            <v>1.8206648619400148E-2</v>
          </cell>
          <cell r="BR78">
            <v>0.19950028197600939</v>
          </cell>
          <cell r="BT78">
            <v>728.96140000000003</v>
          </cell>
          <cell r="BU78">
            <v>268.64120000000003</v>
          </cell>
        </row>
        <row r="79">
          <cell r="AJ79" t="str">
            <v>1994Q3</v>
          </cell>
          <cell r="AK79">
            <v>0.39854092120338908</v>
          </cell>
          <cell r="AL79">
            <v>0.12077820877486362</v>
          </cell>
          <cell r="AM79">
            <v>0.19926394435081649</v>
          </cell>
          <cell r="AN79">
            <v>1.8290614964660366E-2</v>
          </cell>
          <cell r="AO79">
            <v>6.2865279721096443E-2</v>
          </cell>
          <cell r="AP79">
            <v>3.5178732240334167E-2</v>
          </cell>
          <cell r="AQ79">
            <v>8.5162386475631565E-3</v>
          </cell>
          <cell r="AR79">
            <v>0.15656606009727667</v>
          </cell>
          <cell r="BD79" t="str">
            <v>1994Q3</v>
          </cell>
          <cell r="BG79">
            <v>-24.910880829015483</v>
          </cell>
          <cell r="BH79">
            <v>-9.6500000000000002E-2</v>
          </cell>
          <cell r="BI79">
            <v>2.4038999999999944</v>
          </cell>
          <cell r="BM79" t="str">
            <v>1994Q3</v>
          </cell>
          <cell r="BN79">
            <v>0.51931912997825269</v>
          </cell>
          <cell r="BO79">
            <v>0.19926394435081649</v>
          </cell>
          <cell r="BP79">
            <v>6.2865279721096443E-2</v>
          </cell>
          <cell r="BQ79">
            <v>1.8290614964660366E-2</v>
          </cell>
          <cell r="BR79">
            <v>0.200261030985174</v>
          </cell>
          <cell r="BT79">
            <v>729.0313000000001</v>
          </cell>
          <cell r="BU79">
            <v>268.47480000000002</v>
          </cell>
        </row>
        <row r="80">
          <cell r="AJ80" t="str">
            <v>1994Q4</v>
          </cell>
          <cell r="AK80">
            <v>0.40378894291664735</v>
          </cell>
          <cell r="AL80">
            <v>0.11933370233729639</v>
          </cell>
          <cell r="AM80">
            <v>0.19944072290338183</v>
          </cell>
          <cell r="AN80">
            <v>1.8540330364149604E-2</v>
          </cell>
          <cell r="AO80">
            <v>6.467564612183628E-2</v>
          </cell>
          <cell r="AP80">
            <v>3.5922394551871052E-2</v>
          </cell>
          <cell r="AQ80">
            <v>8.3318485060485097E-3</v>
          </cell>
          <cell r="AR80">
            <v>0.14996641229876898</v>
          </cell>
          <cell r="BD80" t="str">
            <v>1994Q4</v>
          </cell>
          <cell r="BG80">
            <v>-0.21883978334249179</v>
          </cell>
          <cell r="BH80">
            <v>-6.3695000000000004</v>
          </cell>
          <cell r="BI80">
            <v>1.3939000000000015</v>
          </cell>
          <cell r="BM80" t="str">
            <v>1994Q4</v>
          </cell>
          <cell r="BN80">
            <v>0.5231226452539437</v>
          </cell>
          <cell r="BO80">
            <v>0.19944072290338183</v>
          </cell>
          <cell r="BP80">
            <v>6.467564612183628E-2</v>
          </cell>
          <cell r="BQ80">
            <v>1.8540330364149604E-2</v>
          </cell>
          <cell r="BR80">
            <v>0.19422065535668853</v>
          </cell>
          <cell r="BT80">
            <v>722.92439999999999</v>
          </cell>
          <cell r="BU80">
            <v>268.2122</v>
          </cell>
        </row>
        <row r="81">
          <cell r="AJ81" t="str">
            <v>1995Q1</v>
          </cell>
          <cell r="AK81">
            <v>0.40900347032943168</v>
          </cell>
          <cell r="AL81">
            <v>0.11831202710370578</v>
          </cell>
          <cell r="AM81">
            <v>0.19828358866355703</v>
          </cell>
          <cell r="AN81">
            <v>1.8251146422107331E-2</v>
          </cell>
          <cell r="AO81">
            <v>6.3835016868499031E-2</v>
          </cell>
          <cell r="AP81">
            <v>3.6521377697380321E-2</v>
          </cell>
          <cell r="AQ81">
            <v>8.0206606593575692E-3</v>
          </cell>
          <cell r="AR81">
            <v>0.14777271225596131</v>
          </cell>
          <cell r="BD81" t="str">
            <v>1995Q1</v>
          </cell>
          <cell r="BG81">
            <v>-0.12478210671677566</v>
          </cell>
          <cell r="BH81">
            <v>4.4172999999999298</v>
          </cell>
          <cell r="BI81">
            <v>-0.55120000000000435</v>
          </cell>
          <cell r="BM81" t="str">
            <v>1995Q1</v>
          </cell>
          <cell r="BN81">
            <v>0.52731549743313744</v>
          </cell>
          <cell r="BO81">
            <v>0.19828358866355703</v>
          </cell>
          <cell r="BP81">
            <v>6.3835016868499031E-2</v>
          </cell>
          <cell r="BQ81">
            <v>1.8251146422107331E-2</v>
          </cell>
          <cell r="BR81">
            <v>0.1923147506126992</v>
          </cell>
          <cell r="BT81">
            <v>728.41600000000005</v>
          </cell>
          <cell r="BU81">
            <v>267.1379</v>
          </cell>
        </row>
        <row r="82">
          <cell r="AJ82" t="str">
            <v>1995Q2</v>
          </cell>
          <cell r="AK82">
            <v>0.41116321410062412</v>
          </cell>
          <cell r="AL82">
            <v>0.11743920733684574</v>
          </cell>
          <cell r="AM82">
            <v>0.19735086345564842</v>
          </cell>
          <cell r="AN82">
            <v>1.8125334281779502E-2</v>
          </cell>
          <cell r="AO82">
            <v>6.5719760354023465E-2</v>
          </cell>
          <cell r="AP82">
            <v>3.7215579888208269E-2</v>
          </cell>
          <cell r="AQ82">
            <v>7.9592685432208782E-3</v>
          </cell>
          <cell r="AR82">
            <v>0.14502677203964953</v>
          </cell>
          <cell r="BD82" t="str">
            <v>1995Q2</v>
          </cell>
          <cell r="BG82">
            <v>0.4791978845306315</v>
          </cell>
          <cell r="BH82">
            <v>4.5380000000000003</v>
          </cell>
          <cell r="BI82">
            <v>2.1746000000000056</v>
          </cell>
          <cell r="BM82" t="str">
            <v>1995Q2</v>
          </cell>
          <cell r="BN82">
            <v>0.52860242143746983</v>
          </cell>
          <cell r="BO82">
            <v>0.19735086345564842</v>
          </cell>
          <cell r="BP82">
            <v>6.5719760354023465E-2</v>
          </cell>
          <cell r="BQ82">
            <v>1.8125334281779502E-2</v>
          </cell>
          <cell r="BR82">
            <v>0.19020162047107869</v>
          </cell>
          <cell r="BT82">
            <v>730.84590000000003</v>
          </cell>
          <cell r="BU82">
            <v>269.24599999999998</v>
          </cell>
        </row>
        <row r="83">
          <cell r="AJ83" t="str">
            <v>1995Q3</v>
          </cell>
          <cell r="AK83">
            <v>0.41346623360918405</v>
          </cell>
          <cell r="AL83">
            <v>0.11497652257603991</v>
          </cell>
          <cell r="AM83">
            <v>0.19813814236190316</v>
          </cell>
          <cell r="AN83">
            <v>1.8216942992164763E-2</v>
          </cell>
          <cell r="AO83">
            <v>6.7592548505300221E-2</v>
          </cell>
          <cell r="AP83">
            <v>3.8221911611567919E-2</v>
          </cell>
          <cell r="AQ83">
            <v>7.7398100967366688E-3</v>
          </cell>
          <cell r="AR83">
            <v>0.14164788824710337</v>
          </cell>
          <cell r="BD83" t="str">
            <v>1995Q3</v>
          </cell>
          <cell r="BG83">
            <v>0.55935095964502857</v>
          </cell>
          <cell r="BH83">
            <v>3.8086999999999533</v>
          </cell>
          <cell r="BI83">
            <v>2.1303999999999941</v>
          </cell>
          <cell r="BM83" t="str">
            <v>1995Q3</v>
          </cell>
          <cell r="BN83">
            <v>0.52844275618522396</v>
          </cell>
          <cell r="BO83">
            <v>0.19813814236190316</v>
          </cell>
          <cell r="BP83">
            <v>6.7592548505300221E-2</v>
          </cell>
          <cell r="BQ83">
            <v>1.8216942992164763E-2</v>
          </cell>
          <cell r="BR83">
            <v>0.18760960995540796</v>
          </cell>
          <cell r="BT83">
            <v>733.54259999999999</v>
          </cell>
          <cell r="BU83">
            <v>270.358</v>
          </cell>
        </row>
        <row r="84">
          <cell r="AJ84" t="str">
            <v>1995Q4</v>
          </cell>
          <cell r="AK84">
            <v>0.41654950155630327</v>
          </cell>
          <cell r="AL84">
            <v>0.11323458059190127</v>
          </cell>
          <cell r="AM84">
            <v>0.19307784889818491</v>
          </cell>
          <cell r="AN84">
            <v>1.8322407294036634E-2</v>
          </cell>
          <cell r="AO84">
            <v>7.4060587178283788E-2</v>
          </cell>
          <cell r="AP84">
            <v>3.8691772578303835E-2</v>
          </cell>
          <cell r="AQ84">
            <v>7.1400434792530934E-3</v>
          </cell>
          <cell r="AR84">
            <v>0.13892325842373321</v>
          </cell>
          <cell r="BD84" t="str">
            <v>1995Q4</v>
          </cell>
          <cell r="BG84">
            <v>1.7236053246621184</v>
          </cell>
          <cell r="BH84">
            <v>3.9364000000000234</v>
          </cell>
          <cell r="BI84">
            <v>6.7848000000000033</v>
          </cell>
          <cell r="BM84" t="str">
            <v>1995Q4</v>
          </cell>
          <cell r="BN84">
            <v>0.52978408214820449</v>
          </cell>
          <cell r="BO84">
            <v>0.19307784889818491</v>
          </cell>
          <cell r="BP84">
            <v>7.4060587178283788E-2</v>
          </cell>
          <cell r="BQ84">
            <v>1.8322407294036634E-2</v>
          </cell>
          <cell r="BR84">
            <v>0.18475507448129014</v>
          </cell>
          <cell r="BT84">
            <v>733.98699999999997</v>
          </cell>
          <cell r="BU84">
            <v>273.85000000000002</v>
          </cell>
        </row>
        <row r="85">
          <cell r="AJ85" t="str">
            <v>1996Q1</v>
          </cell>
          <cell r="AK85">
            <v>0.41648960616298492</v>
          </cell>
          <cell r="AL85">
            <v>0.11086956307798897</v>
          </cell>
          <cell r="AM85">
            <v>0.19159537500578175</v>
          </cell>
          <cell r="AN85">
            <v>1.834310733556992E-2</v>
          </cell>
          <cell r="AO85">
            <v>7.6729279984568924E-2</v>
          </cell>
          <cell r="AP85">
            <v>3.9103225863594361E-2</v>
          </cell>
          <cell r="AQ85">
            <v>6.273797374551116E-3</v>
          </cell>
          <cell r="AR85">
            <v>0.14059604519496011</v>
          </cell>
          <cell r="BD85" t="str">
            <v>1996Q1</v>
          </cell>
          <cell r="BG85">
            <v>0.40101278032312515</v>
          </cell>
          <cell r="BH85">
            <v>8.2940000000000005</v>
          </cell>
          <cell r="BI85">
            <v>3.3260000000000001</v>
          </cell>
          <cell r="BM85" t="str">
            <v>1996Q1</v>
          </cell>
          <cell r="BN85">
            <v>0.52735916924097392</v>
          </cell>
          <cell r="BO85">
            <v>0.19159537500578175</v>
          </cell>
          <cell r="BP85">
            <v>7.6729279984568924E-2</v>
          </cell>
          <cell r="BQ85">
            <v>1.834310733556992E-2</v>
          </cell>
          <cell r="BR85">
            <v>0.18597306843310557</v>
          </cell>
          <cell r="BT85">
            <v>741.42</v>
          </cell>
          <cell r="BU85">
            <v>274.71100000000001</v>
          </cell>
        </row>
        <row r="86">
          <cell r="AJ86" t="str">
            <v>1996Q2</v>
          </cell>
          <cell r="AK86">
            <v>0.41726123656932923</v>
          </cell>
          <cell r="AL86">
            <v>0.10996554556101448</v>
          </cell>
          <cell r="AM86">
            <v>0.18930891879151907</v>
          </cell>
          <cell r="AN86">
            <v>1.7721924977767412E-2</v>
          </cell>
          <cell r="AO86">
            <v>7.9348232812872066E-2</v>
          </cell>
          <cell r="AP86">
            <v>4.1414332852234677E-2</v>
          </cell>
          <cell r="AQ86">
            <v>5.6915428688058545E-3</v>
          </cell>
          <cell r="AR86">
            <v>0.13928826556645721</v>
          </cell>
          <cell r="BD86" t="str">
            <v>1996Q2</v>
          </cell>
          <cell r="BG86">
            <v>0.28784080225634595</v>
          </cell>
          <cell r="BH86">
            <v>12.763999999999999</v>
          </cell>
          <cell r="BI86">
            <v>3.6739999999999999</v>
          </cell>
          <cell r="BM86" t="str">
            <v>1996Q2</v>
          </cell>
          <cell r="BN86">
            <v>0.52722678213034369</v>
          </cell>
          <cell r="BO86">
            <v>0.18930891879151907</v>
          </cell>
          <cell r="BP86">
            <v>7.9348232812872066E-2</v>
          </cell>
          <cell r="BQ86">
            <v>1.7721924977767412E-2</v>
          </cell>
          <cell r="BR86">
            <v>0.18639414128749773</v>
          </cell>
          <cell r="BT86">
            <v>750.95100000000002</v>
          </cell>
          <cell r="BU86">
            <v>277.94400000000002</v>
          </cell>
        </row>
        <row r="87">
          <cell r="AJ87" t="str">
            <v>1996Q3</v>
          </cell>
          <cell r="AK87">
            <v>0.42085916088090836</v>
          </cell>
          <cell r="AL87">
            <v>0.11035582898190037</v>
          </cell>
          <cell r="AM87">
            <v>0.18509677819515352</v>
          </cell>
          <cell r="AN87">
            <v>1.7435775175317199E-2</v>
          </cell>
          <cell r="AO87">
            <v>8.2415558941080241E-2</v>
          </cell>
          <cell r="AP87">
            <v>3.9752133074379463E-2</v>
          </cell>
          <cell r="AQ87">
            <v>5.3089420493795574E-3</v>
          </cell>
          <cell r="AR87">
            <v>0.1387758227018813</v>
          </cell>
          <cell r="BD87" t="str">
            <v>1996Q3</v>
          </cell>
          <cell r="BG87">
            <v>1.1525940996948119</v>
          </cell>
          <cell r="BH87">
            <v>2.9489999999999998</v>
          </cell>
          <cell r="BI87">
            <v>3.399</v>
          </cell>
          <cell r="BM87" t="str">
            <v>1996Q3</v>
          </cell>
          <cell r="BN87">
            <v>0.53121498986280868</v>
          </cell>
          <cell r="BO87">
            <v>0.18509677819515352</v>
          </cell>
          <cell r="BP87">
            <v>8.2415558941080241E-2</v>
          </cell>
          <cell r="BQ87">
            <v>1.7435775175317199E-2</v>
          </cell>
          <cell r="BR87">
            <v>0.18383689782564033</v>
          </cell>
          <cell r="BT87">
            <v>751.47</v>
          </cell>
          <cell r="BU87">
            <v>280.37400000000002</v>
          </cell>
        </row>
        <row r="88">
          <cell r="AJ88" t="str">
            <v>1996Q4</v>
          </cell>
          <cell r="AK88">
            <v>0.42192971759765574</v>
          </cell>
          <cell r="AL88">
            <v>0.10888075541007594</v>
          </cell>
          <cell r="AM88">
            <v>0.18201728480682247</v>
          </cell>
          <cell r="AN88">
            <v>1.6863737344099503E-2</v>
          </cell>
          <cell r="AO88">
            <v>9.0252717898691825E-2</v>
          </cell>
          <cell r="AP88">
            <v>3.789053717795806E-2</v>
          </cell>
          <cell r="AQ88">
            <v>5.5567834102436108E-3</v>
          </cell>
          <cell r="AR88">
            <v>0.13660846635445287</v>
          </cell>
          <cell r="BD88" t="str">
            <v>1996Q4</v>
          </cell>
          <cell r="BG88">
            <v>0.54293551276309893</v>
          </cell>
          <cell r="BH88">
            <v>17.864000000000001</v>
          </cell>
          <cell r="BI88">
            <v>9.6989999999999998</v>
          </cell>
          <cell r="BM88" t="str">
            <v>1996Q4</v>
          </cell>
          <cell r="BN88">
            <v>0.53081047300773165</v>
          </cell>
          <cell r="BO88">
            <v>0.18201728480682247</v>
          </cell>
          <cell r="BP88">
            <v>9.0252717898691825E-2</v>
          </cell>
          <cell r="BQ88">
            <v>1.6863737344099503E-2</v>
          </cell>
          <cell r="BR88">
            <v>0.18005578694265453</v>
          </cell>
          <cell r="BT88">
            <v>763.59799999999996</v>
          </cell>
          <cell r="BU88">
            <v>286.11</v>
          </cell>
        </row>
        <row r="89">
          <cell r="AJ89" t="str">
            <v>1997Q1</v>
          </cell>
          <cell r="AK89">
            <v>0.42183690876733104</v>
          </cell>
          <cell r="AL89">
            <v>0.10652731835830748</v>
          </cell>
          <cell r="AM89">
            <v>0.17943931596775017</v>
          </cell>
          <cell r="AN89">
            <v>1.6387799836216566E-2</v>
          </cell>
          <cell r="AO89">
            <v>9.2186811461814441E-2</v>
          </cell>
          <cell r="AP89">
            <v>3.789430483766338E-2</v>
          </cell>
          <cell r="AQ89">
            <v>5.9546437142905771E-3</v>
          </cell>
          <cell r="AR89">
            <v>0.13977289705662632</v>
          </cell>
          <cell r="BD89" t="str">
            <v>1997Q1</v>
          </cell>
          <cell r="BG89">
            <v>0.35294117647058826</v>
          </cell>
          <cell r="BH89">
            <v>7.7859999999999996</v>
          </cell>
          <cell r="BI89">
            <v>2.7480000000000002</v>
          </cell>
          <cell r="BM89" t="str">
            <v>1997Q1</v>
          </cell>
          <cell r="BN89">
            <v>0.52836422712563857</v>
          </cell>
          <cell r="BO89">
            <v>0.17943931596775017</v>
          </cell>
          <cell r="BP89">
            <v>9.2186811461814441E-2</v>
          </cell>
          <cell r="BQ89">
            <v>1.6387799836216566E-2</v>
          </cell>
          <cell r="BR89">
            <v>0.18362184560858028</v>
          </cell>
          <cell r="BT89">
            <v>771.14400000000001</v>
          </cell>
          <cell r="BU89">
            <v>286.35000000000002</v>
          </cell>
        </row>
        <row r="90">
          <cell r="AJ90" t="str">
            <v>1997Q2</v>
          </cell>
          <cell r="AK90">
            <v>0.42208631625802145</v>
          </cell>
          <cell r="AL90">
            <v>0.1040487406802923</v>
          </cell>
          <cell r="AM90">
            <v>0.1764698245483883</v>
          </cell>
          <cell r="AN90">
            <v>1.5571794206016544E-2</v>
          </cell>
          <cell r="AO90">
            <v>9.586779925071405E-2</v>
          </cell>
          <cell r="AP90">
            <v>3.7378982899959196E-2</v>
          </cell>
          <cell r="AQ90">
            <v>6.6183834711970027E-3</v>
          </cell>
          <cell r="AR90">
            <v>0.14195815868541117</v>
          </cell>
          <cell r="BD90" t="str">
            <v>1997Q2</v>
          </cell>
          <cell r="BG90">
            <v>0.282421163615451</v>
          </cell>
          <cell r="BH90">
            <v>20.866</v>
          </cell>
          <cell r="BI90">
            <v>5.8929999999999998</v>
          </cell>
          <cell r="BM90" t="str">
            <v>1997Q2</v>
          </cell>
          <cell r="BN90">
            <v>0.52613505693831375</v>
          </cell>
          <cell r="BO90">
            <v>0.1764698245483883</v>
          </cell>
          <cell r="BP90">
            <v>9.586779925071405E-2</v>
          </cell>
          <cell r="BQ90">
            <v>1.5571794206016544E-2</v>
          </cell>
          <cell r="BR90">
            <v>0.18595552505656737</v>
          </cell>
          <cell r="BT90">
            <v>787.97699999999998</v>
          </cell>
          <cell r="BU90">
            <v>290.38299999999998</v>
          </cell>
        </row>
        <row r="91">
          <cell r="AJ91" t="str">
            <v>1997Q3</v>
          </cell>
          <cell r="AK91">
            <v>0.42472975694757725</v>
          </cell>
          <cell r="AL91">
            <v>0.10164930057151815</v>
          </cell>
          <cell r="AM91">
            <v>0.17167143767207746</v>
          </cell>
          <cell r="AN91">
            <v>1.5030261935943669E-2</v>
          </cell>
          <cell r="AO91">
            <v>9.9413717711412039E-2</v>
          </cell>
          <cell r="AP91">
            <v>3.6300652629794587E-2</v>
          </cell>
          <cell r="AQ91">
            <v>6.9947405019626287E-3</v>
          </cell>
          <cell r="AR91">
            <v>0.14421013202971419</v>
          </cell>
          <cell r="BD91" t="str">
            <v>1997Q3</v>
          </cell>
          <cell r="BG91">
            <v>0.30180490128619064</v>
          </cell>
          <cell r="BH91">
            <v>18.893000000000001</v>
          </cell>
          <cell r="BI91">
            <v>5.702</v>
          </cell>
          <cell r="BM91" t="str">
            <v>1997Q3</v>
          </cell>
          <cell r="BN91">
            <v>0.52637905751909542</v>
          </cell>
          <cell r="BO91">
            <v>0.17167143767207746</v>
          </cell>
          <cell r="BP91">
            <v>9.9413717711412039E-2</v>
          </cell>
          <cell r="BQ91">
            <v>1.5030261935943669E-2</v>
          </cell>
          <cell r="BR91">
            <v>0.1875055251614714</v>
          </cell>
          <cell r="BT91">
            <v>804.69</v>
          </cell>
          <cell r="BU91">
            <v>292.56299999999999</v>
          </cell>
        </row>
        <row r="92">
          <cell r="AJ92" t="str">
            <v>1997Q4</v>
          </cell>
          <cell r="AK92">
            <v>0.42085128351194501</v>
          </cell>
          <cell r="AL92">
            <v>9.8617687898315945E-2</v>
          </cell>
          <cell r="AM92">
            <v>0.16838840032755367</v>
          </cell>
          <cell r="AN92">
            <v>1.4432833695303878E-2</v>
          </cell>
          <cell r="AO92">
            <v>0.10980168761348667</v>
          </cell>
          <cell r="AP92">
            <v>3.4948552711218717E-2</v>
          </cell>
          <cell r="AQ92">
            <v>7.9520774735642816E-3</v>
          </cell>
          <cell r="AR92">
            <v>0.14500747676861181</v>
          </cell>
          <cell r="BD92" t="str">
            <v>1997Q4</v>
          </cell>
          <cell r="BG92">
            <v>0.54440080832729631</v>
          </cell>
          <cell r="BH92">
            <v>26.227</v>
          </cell>
          <cell r="BI92">
            <v>14.278</v>
          </cell>
          <cell r="BM92" t="str">
            <v>1997Q4</v>
          </cell>
          <cell r="BN92">
            <v>0.51946897141026094</v>
          </cell>
          <cell r="BO92">
            <v>0.16838840032755367</v>
          </cell>
          <cell r="BP92">
            <v>0.10980168761348667</v>
          </cell>
          <cell r="BQ92">
            <v>1.4432833695303878E-2</v>
          </cell>
          <cell r="BR92">
            <v>0.1879081069533948</v>
          </cell>
          <cell r="BT92">
            <v>825.63199999999995</v>
          </cell>
          <cell r="BU92">
            <v>297.84800000000001</v>
          </cell>
        </row>
        <row r="93">
          <cell r="AJ93" t="str">
            <v>1998Q1</v>
          </cell>
          <cell r="AK93">
            <v>0.41886821483147013</v>
          </cell>
          <cell r="AL93">
            <v>9.6044032128907275E-2</v>
          </cell>
          <cell r="AM93">
            <v>0.16512660286110928</v>
          </cell>
          <cell r="AN93">
            <v>1.3496903553832006E-2</v>
          </cell>
          <cell r="AO93">
            <v>0.121701174586412</v>
          </cell>
          <cell r="AP93">
            <v>3.3681501400481866E-2</v>
          </cell>
          <cell r="AQ93">
            <v>8.855731135456844E-3</v>
          </cell>
          <cell r="AR93">
            <v>0.14222583950233064</v>
          </cell>
          <cell r="BD93" t="str">
            <v>1998Q1</v>
          </cell>
          <cell r="BG93">
            <v>0.77665098961395262</v>
          </cell>
          <cell r="BH93">
            <v>20.411999999999999</v>
          </cell>
          <cell r="BI93">
            <v>15.853</v>
          </cell>
          <cell r="BM93" t="str">
            <v>1998Q1</v>
          </cell>
          <cell r="BN93">
            <v>0.51491224696037741</v>
          </cell>
          <cell r="BO93">
            <v>0.16512660286110928</v>
          </cell>
          <cell r="BP93">
            <v>0.121701174586412</v>
          </cell>
          <cell r="BQ93">
            <v>1.3496903553832006E-2</v>
          </cell>
          <cell r="BR93">
            <v>0.18476307203826936</v>
          </cell>
          <cell r="BT93">
            <v>839.58600000000001</v>
          </cell>
          <cell r="BU93">
            <v>304.30599999999998</v>
          </cell>
        </row>
        <row r="94">
          <cell r="AJ94" t="str">
            <v>1998Q2</v>
          </cell>
          <cell r="AK94">
            <v>0.41314748594948653</v>
          </cell>
          <cell r="AL94">
            <v>9.4139294944550048E-2</v>
          </cell>
          <cell r="AM94">
            <v>0.16244752423799039</v>
          </cell>
          <cell r="AN94">
            <v>1.3012963393455401E-2</v>
          </cell>
          <cell r="AO94">
            <v>0.13635664373914588</v>
          </cell>
          <cell r="AP94">
            <v>3.2490530432523347E-2</v>
          </cell>
          <cell r="AQ94">
            <v>9.170438540114045E-3</v>
          </cell>
          <cell r="AR94">
            <v>0.13923511876273434</v>
          </cell>
          <cell r="BD94" t="str">
            <v>1998Q2</v>
          </cell>
          <cell r="BG94">
            <v>0.77689897600489077</v>
          </cell>
          <cell r="BH94">
            <v>26.172000000000001</v>
          </cell>
          <cell r="BI94">
            <v>20.332999999999998</v>
          </cell>
          <cell r="BM94" t="str">
            <v>1998Q2</v>
          </cell>
          <cell r="BN94">
            <v>0.50728678089403656</v>
          </cell>
          <cell r="BO94">
            <v>0.16244752423799039</v>
          </cell>
          <cell r="BP94">
            <v>0.13635664373914588</v>
          </cell>
          <cell r="BQ94">
            <v>1.3012963393455401E-2</v>
          </cell>
          <cell r="BR94">
            <v>0.18089608773537175</v>
          </cell>
          <cell r="BT94">
            <v>858.71400000000006</v>
          </cell>
          <cell r="BU94">
            <v>311.35000000000002</v>
          </cell>
        </row>
        <row r="95">
          <cell r="AJ95" t="str">
            <v>1998Q3</v>
          </cell>
          <cell r="AK95">
            <v>0.41382266349651187</v>
          </cell>
          <cell r="AL95">
            <v>9.0215285055674874E-2</v>
          </cell>
          <cell r="AM95">
            <v>0.15808064567188898</v>
          </cell>
          <cell r="AN95">
            <v>1.2839460096204312E-2</v>
          </cell>
          <cell r="AO95">
            <v>0.14278525977996637</v>
          </cell>
          <cell r="AP95">
            <v>3.3903938978408182E-2</v>
          </cell>
          <cell r="AQ95">
            <v>9.7437273089284737E-3</v>
          </cell>
          <cell r="AR95">
            <v>0.13860901961241692</v>
          </cell>
          <cell r="BD95" t="str">
            <v>1998Q3</v>
          </cell>
          <cell r="BG95">
            <v>0.39104891411974385</v>
          </cell>
          <cell r="BH95">
            <v>30.297999999999998</v>
          </cell>
          <cell r="BI95">
            <v>11.848000000000001</v>
          </cell>
          <cell r="BM95" t="str">
            <v>1998Q3</v>
          </cell>
          <cell r="BN95">
            <v>0.50403794855218675</v>
          </cell>
          <cell r="BO95">
            <v>0.15808064567188898</v>
          </cell>
          <cell r="BP95">
            <v>0.14278525977996637</v>
          </cell>
          <cell r="BQ95">
            <v>1.2839460096204312E-2</v>
          </cell>
          <cell r="BR95">
            <v>0.18225668589975358</v>
          </cell>
          <cell r="BT95">
            <v>880.63</v>
          </cell>
          <cell r="BU95">
            <v>319.73200000000003</v>
          </cell>
        </row>
        <row r="96">
          <cell r="AJ96" t="str">
            <v>1998Q4</v>
          </cell>
          <cell r="AK96">
            <v>0.40950011741105813</v>
          </cell>
          <cell r="AL96">
            <v>8.8190531299063193E-2</v>
          </cell>
          <cell r="AM96">
            <v>0.1567024883931355</v>
          </cell>
          <cell r="AN96">
            <v>1.2963302833172912E-2</v>
          </cell>
          <cell r="AO96">
            <v>0.15561974204830603</v>
          </cell>
          <cell r="AP96">
            <v>3.3474573894031912E-2</v>
          </cell>
          <cell r="AQ96">
            <v>9.2229792274592815E-3</v>
          </cell>
          <cell r="AR96">
            <v>0.13432626489377306</v>
          </cell>
          <cell r="BD96" t="str">
            <v>1998Q4</v>
          </cell>
          <cell r="BG96">
            <v>0.48070308708404547</v>
          </cell>
          <cell r="BH96">
            <v>47.390999999999998</v>
          </cell>
          <cell r="BI96">
            <v>22.780999999999999</v>
          </cell>
          <cell r="BM96" t="str">
            <v>1998Q4</v>
          </cell>
          <cell r="BN96">
            <v>0.49769064871012131</v>
          </cell>
          <cell r="BO96">
            <v>0.1567024883931355</v>
          </cell>
          <cell r="BP96">
            <v>0.15561974204830603</v>
          </cell>
          <cell r="BQ96">
            <v>1.2963302833172912E-2</v>
          </cell>
          <cell r="BR96">
            <v>0.17702381801526423</v>
          </cell>
          <cell r="BT96">
            <v>916.28099999999995</v>
          </cell>
          <cell r="BU96">
            <v>331.47199999999998</v>
          </cell>
        </row>
        <row r="97">
          <cell r="AJ97" t="str">
            <v>1999Q1</v>
          </cell>
          <cell r="AK97">
            <v>0.40947181429123986</v>
          </cell>
          <cell r="AL97">
            <v>8.7026806992151914E-2</v>
          </cell>
          <cell r="AM97">
            <v>0.15620516051754901</v>
          </cell>
          <cell r="AN97">
            <v>1.3373083209602355E-2</v>
          </cell>
          <cell r="AO97">
            <v>0.163032459106392</v>
          </cell>
          <cell r="AP97">
            <v>3.3702134827254919E-2</v>
          </cell>
          <cell r="AQ97">
            <v>9.4170711317953255E-3</v>
          </cell>
          <cell r="AR97">
            <v>0.12777146992401461</v>
          </cell>
          <cell r="BD97" t="str">
            <v>1999Q1</v>
          </cell>
          <cell r="BG97">
            <v>0.4303592589381196</v>
          </cell>
          <cell r="BH97">
            <v>34.598999999999997</v>
          </cell>
          <cell r="BI97">
            <v>14.89</v>
          </cell>
          <cell r="BM97" t="str">
            <v>1999Q1</v>
          </cell>
          <cell r="BN97">
            <v>0.49649862128339178</v>
          </cell>
          <cell r="BO97">
            <v>0.15620516051754901</v>
          </cell>
          <cell r="BP97">
            <v>0.163032459106392</v>
          </cell>
          <cell r="BQ97">
            <v>1.3373083209602355E-2</v>
          </cell>
          <cell r="BR97">
            <v>0.17089067588306486</v>
          </cell>
          <cell r="BT97">
            <v>940.77599999999995</v>
          </cell>
          <cell r="BU97">
            <v>341.57600000000002</v>
          </cell>
        </row>
        <row r="98">
          <cell r="AJ98" t="str">
            <v>1999Q2</v>
          </cell>
          <cell r="AK98">
            <v>0.41210479184528914</v>
          </cell>
          <cell r="AL98">
            <v>8.4997237305896922E-2</v>
          </cell>
          <cell r="AM98">
            <v>0.15645994093550539</v>
          </cell>
          <cell r="AN98">
            <v>1.4246356101743355E-2</v>
          </cell>
          <cell r="AO98">
            <v>0.16685071925311995</v>
          </cell>
          <cell r="AP98">
            <v>3.4079832333047538E-2</v>
          </cell>
          <cell r="AQ98">
            <v>9.0867867009621801E-3</v>
          </cell>
          <cell r="AR98">
            <v>0.12217433552443556</v>
          </cell>
          <cell r="BD98" t="str">
            <v>1999Q2</v>
          </cell>
          <cell r="BG98">
            <v>0.33130688879185838</v>
          </cell>
          <cell r="BH98">
            <v>29.773</v>
          </cell>
          <cell r="BI98">
            <v>9.8640000000000008</v>
          </cell>
          <cell r="BM98" t="str">
            <v>1999Q2</v>
          </cell>
          <cell r="BN98">
            <v>0.49710202915118606</v>
          </cell>
          <cell r="BO98">
            <v>0.15645994093550539</v>
          </cell>
          <cell r="BP98">
            <v>0.16685071925311995</v>
          </cell>
          <cell r="BQ98">
            <v>1.4246356101743355E-2</v>
          </cell>
          <cell r="BR98">
            <v>0.16534095455844527</v>
          </cell>
          <cell r="BT98">
            <v>964.06600000000003</v>
          </cell>
          <cell r="BU98">
            <v>348.05900000000003</v>
          </cell>
        </row>
        <row r="99">
          <cell r="AJ99" t="str">
            <v>1999Q3</v>
          </cell>
          <cell r="AK99">
            <v>0.4060022313666396</v>
          </cell>
          <cell r="AL99">
            <v>8.3701605424829031E-2</v>
          </cell>
          <cell r="AM99">
            <v>0.14965297901935784</v>
          </cell>
          <cell r="AN99">
            <v>1.4390141416483135E-2</v>
          </cell>
          <cell r="AO99">
            <v>0.16734597774429119</v>
          </cell>
          <cell r="AP99">
            <v>3.3586414744407093E-2</v>
          </cell>
          <cell r="AQ99">
            <v>8.475570882114293E-3</v>
          </cell>
          <cell r="AR99">
            <v>0.13684507940187782</v>
          </cell>
          <cell r="BD99" t="str">
            <v>1999Q3</v>
          </cell>
          <cell r="BG99">
            <v>0.17687513747342182</v>
          </cell>
          <cell r="BH99">
            <v>68.194999999999993</v>
          </cell>
          <cell r="BI99">
            <v>12.061999999999999</v>
          </cell>
          <cell r="BM99" t="str">
            <v>1999Q3</v>
          </cell>
          <cell r="BN99">
            <v>0.48970383679146862</v>
          </cell>
          <cell r="BO99">
            <v>0.14965297901935784</v>
          </cell>
          <cell r="BP99">
            <v>0.16734597774429119</v>
          </cell>
          <cell r="BQ99">
            <v>1.4390141416483135E-2</v>
          </cell>
          <cell r="BR99">
            <v>0.1789070650283992</v>
          </cell>
          <cell r="BT99">
            <v>1021.673</v>
          </cell>
          <cell r="BU99">
            <v>358.64699999999999</v>
          </cell>
        </row>
        <row r="100">
          <cell r="AJ100" t="str">
            <v>1999Q4</v>
          </cell>
          <cell r="AK100">
            <v>0.40967596204030554</v>
          </cell>
          <cell r="AL100">
            <v>8.3739737020803756E-2</v>
          </cell>
          <cell r="AM100">
            <v>0.14862449421681473</v>
          </cell>
          <cell r="AN100">
            <v>1.4378693409806442E-2</v>
          </cell>
          <cell r="AO100">
            <v>0.17009186874610666</v>
          </cell>
          <cell r="AP100">
            <v>3.3775233039076487E-2</v>
          </cell>
          <cell r="AQ100">
            <v>8.6130456986682688E-3</v>
          </cell>
          <cell r="AR100">
            <v>0.13110096582841815</v>
          </cell>
          <cell r="BD100" t="str">
            <v>1999Q4</v>
          </cell>
          <cell r="BG100">
            <v>0.25396087803151002</v>
          </cell>
          <cell r="BH100">
            <v>45.192</v>
          </cell>
          <cell r="BI100">
            <v>11.477</v>
          </cell>
          <cell r="BM100" t="str">
            <v>1999Q4</v>
          </cell>
          <cell r="BN100">
            <v>0.49341569906110927</v>
          </cell>
          <cell r="BO100">
            <v>0.14862449421681473</v>
          </cell>
          <cell r="BP100">
            <v>0.17009186874610666</v>
          </cell>
          <cell r="BQ100">
            <v>1.4378693409806442E-2</v>
          </cell>
          <cell r="BR100">
            <v>0.17348924456616291</v>
          </cell>
          <cell r="BT100">
            <v>1053.0229999999999</v>
          </cell>
          <cell r="BU100">
            <v>372.48899999999998</v>
          </cell>
        </row>
        <row r="101">
          <cell r="AJ101" t="str">
            <v>2000Q1</v>
          </cell>
          <cell r="AK101">
            <v>0.41811265143855919</v>
          </cell>
          <cell r="AL101">
            <v>8.266634679644258E-2</v>
          </cell>
          <cell r="AM101">
            <v>0.1444974895899378</v>
          </cell>
          <cell r="AN101">
            <v>1.4907551793272444E-2</v>
          </cell>
          <cell r="AO101">
            <v>0.17106842366811179</v>
          </cell>
          <cell r="AP101">
            <v>3.2801549085799478E-2</v>
          </cell>
          <cell r="AQ101">
            <v>8.1121373614133699E-3</v>
          </cell>
          <cell r="AR101">
            <v>0.12783385026646332</v>
          </cell>
          <cell r="BD101" t="str">
            <v>2000Q1</v>
          </cell>
          <cell r="BG101">
            <v>0.21273157154400982</v>
          </cell>
          <cell r="BH101">
            <v>33.412999999999997</v>
          </cell>
          <cell r="BI101">
            <v>7.1079999999999997</v>
          </cell>
          <cell r="BM101" t="str">
            <v>2000Q1</v>
          </cell>
          <cell r="BN101">
            <v>0.50077899823500172</v>
          </cell>
          <cell r="BO101">
            <v>0.1444974895899378</v>
          </cell>
          <cell r="BP101">
            <v>0.17106842366811179</v>
          </cell>
          <cell r="BQ101">
            <v>1.4907551793272444E-2</v>
          </cell>
          <cell r="BR101">
            <v>0.16874753671367618</v>
          </cell>
          <cell r="BT101">
            <v>1079.722</v>
          </cell>
          <cell r="BU101">
            <v>379.20299999999997</v>
          </cell>
        </row>
        <row r="102">
          <cell r="AJ102" t="str">
            <v>2000Q2</v>
          </cell>
          <cell r="AK102">
            <v>0.4220484608562789</v>
          </cell>
          <cell r="AL102">
            <v>8.2260179931831046E-2</v>
          </cell>
          <cell r="AM102">
            <v>0.1429130471947089</v>
          </cell>
          <cell r="AN102">
            <v>1.4897265762733597E-2</v>
          </cell>
          <cell r="AO102">
            <v>0.17316635680781273</v>
          </cell>
          <cell r="AP102">
            <v>3.2556549240845806E-2</v>
          </cell>
          <cell r="AQ102">
            <v>7.8112478763983717E-3</v>
          </cell>
          <cell r="AR102">
            <v>0.12434689232939064</v>
          </cell>
          <cell r="BD102" t="str">
            <v>2000Q2</v>
          </cell>
          <cell r="BG102">
            <v>0.25260180114712827</v>
          </cell>
          <cell r="BH102">
            <v>38.530999999999999</v>
          </cell>
          <cell r="BI102">
            <v>9.7330000000000005</v>
          </cell>
          <cell r="BM102" t="str">
            <v>2000Q2</v>
          </cell>
          <cell r="BN102">
            <v>0.50430864078810989</v>
          </cell>
          <cell r="BO102">
            <v>0.1429130471947089</v>
          </cell>
          <cell r="BP102">
            <v>0.17316635680781273</v>
          </cell>
          <cell r="BQ102">
            <v>1.4897265762733597E-2</v>
          </cell>
          <cell r="BR102">
            <v>0.16471468944663481</v>
          </cell>
          <cell r="BT102">
            <v>1109.452</v>
          </cell>
          <cell r="BU102">
            <v>388.00400000000002</v>
          </cell>
        </row>
        <row r="103">
          <cell r="AJ103" t="str">
            <v>2000Q3</v>
          </cell>
          <cell r="AK103">
            <v>0.42406077761134126</v>
          </cell>
          <cell r="AL103">
            <v>8.2535618440002831E-2</v>
          </cell>
          <cell r="AM103">
            <v>0.14174184730569553</v>
          </cell>
          <cell r="AN103">
            <v>1.5125540080746498E-2</v>
          </cell>
          <cell r="AO103">
            <v>0.17558297240505466</v>
          </cell>
          <cell r="AP103">
            <v>3.2823923839105124E-2</v>
          </cell>
          <cell r="AQ103">
            <v>7.0653186181278251E-3</v>
          </cell>
          <cell r="AR103">
            <v>0.12106400169992629</v>
          </cell>
          <cell r="BD103" t="str">
            <v>2000Q3</v>
          </cell>
          <cell r="BG103">
            <v>0.30806120954751792</v>
          </cell>
          <cell r="BH103">
            <v>27.315999999999999</v>
          </cell>
          <cell r="BI103">
            <v>8.4149999999999991</v>
          </cell>
          <cell r="BM103" t="str">
            <v>2000Q3</v>
          </cell>
          <cell r="BN103">
            <v>0.5065963960513441</v>
          </cell>
          <cell r="BO103">
            <v>0.14174184730569553</v>
          </cell>
          <cell r="BP103">
            <v>0.17558297240505466</v>
          </cell>
          <cell r="BQ103">
            <v>1.5125540080746498E-2</v>
          </cell>
          <cell r="BR103">
            <v>0.16095324415715923</v>
          </cell>
          <cell r="BT103">
            <v>1131.4780000000001</v>
          </cell>
          <cell r="BU103">
            <v>393.29399999999998</v>
          </cell>
        </row>
        <row r="104">
          <cell r="AJ104" t="str">
            <v>2000Q4</v>
          </cell>
          <cell r="AK104">
            <v>0.42285835032864721</v>
          </cell>
          <cell r="AL104">
            <v>8.2104494766937416E-2</v>
          </cell>
          <cell r="AM104">
            <v>0.13923116081462247</v>
          </cell>
          <cell r="AN104">
            <v>1.5976768980057052E-2</v>
          </cell>
          <cell r="AO104">
            <v>0.1824992556212601</v>
          </cell>
          <cell r="AP104">
            <v>3.2655335034465535E-2</v>
          </cell>
          <cell r="AQ104">
            <v>6.2310103380600048E-3</v>
          </cell>
          <cell r="AR104">
            <v>0.11844362411595019</v>
          </cell>
          <cell r="BD104" t="str">
            <v>2000Q4</v>
          </cell>
          <cell r="BG104">
            <v>0.46803671513280803</v>
          </cell>
          <cell r="BH104">
            <v>36.933</v>
          </cell>
          <cell r="BI104">
            <v>17.286000000000001</v>
          </cell>
          <cell r="BM104" t="str">
            <v>2000Q4</v>
          </cell>
          <cell r="BN104">
            <v>0.50496284509558464</v>
          </cell>
          <cell r="BO104">
            <v>0.13923116081462247</v>
          </cell>
          <cell r="BP104">
            <v>0.1824992556212601</v>
          </cell>
          <cell r="BQ104">
            <v>1.5976768980057052E-2</v>
          </cell>
          <cell r="BR104">
            <v>0.15732996948847572</v>
          </cell>
          <cell r="BT104">
            <v>1159.634</v>
          </cell>
          <cell r="BU104">
            <v>402.07100000000003</v>
          </cell>
        </row>
        <row r="105">
          <cell r="AJ105" t="str">
            <v>2001Q1</v>
          </cell>
          <cell r="AK105">
            <v>0.42513242006834706</v>
          </cell>
          <cell r="AL105">
            <v>8.3399640338225486E-2</v>
          </cell>
          <cell r="AM105">
            <v>0.13626325380057075</v>
          </cell>
          <cell r="AN105">
            <v>1.6833907085487917E-2</v>
          </cell>
          <cell r="AO105">
            <v>0.18460750760931849</v>
          </cell>
          <cell r="AP105">
            <v>3.2121105000732786E-2</v>
          </cell>
          <cell r="AQ105">
            <v>5.900642019540491E-3</v>
          </cell>
          <cell r="AR105">
            <v>0.11574152407777702</v>
          </cell>
          <cell r="BD105" t="str">
            <v>2001Q1</v>
          </cell>
          <cell r="BG105">
            <v>0.30168551312139963</v>
          </cell>
          <cell r="BH105">
            <v>28.122</v>
          </cell>
          <cell r="BI105">
            <v>8.484</v>
          </cell>
          <cell r="BM105" t="str">
            <v>2001Q1</v>
          </cell>
          <cell r="BN105">
            <v>0.50853206040657251</v>
          </cell>
          <cell r="BO105">
            <v>0.13626325380057075</v>
          </cell>
          <cell r="BP105">
            <v>0.18460750760931849</v>
          </cell>
          <cell r="BQ105">
            <v>1.6833907085487917E-2</v>
          </cell>
          <cell r="BR105">
            <v>0.1537632710980503</v>
          </cell>
          <cell r="BT105">
            <v>1179.653</v>
          </cell>
          <cell r="BU105">
            <v>410.17399999999998</v>
          </cell>
        </row>
        <row r="106">
          <cell r="AJ106" t="str">
            <v>2001Q2</v>
          </cell>
          <cell r="AK106">
            <v>0.42437020783571899</v>
          </cell>
          <cell r="AL106">
            <v>8.3059876070972607E-2</v>
          </cell>
          <cell r="AM106">
            <v>0.13441367401106458</v>
          </cell>
          <cell r="AN106">
            <v>1.7699490557729822E-2</v>
          </cell>
          <cell r="AO106">
            <v>0.19010855474352004</v>
          </cell>
          <cell r="AP106">
            <v>3.1109555916885391E-2</v>
          </cell>
          <cell r="AQ106">
            <v>5.3939137514974556E-3</v>
          </cell>
          <cell r="AR106">
            <v>0.11384472711261109</v>
          </cell>
          <cell r="BD106" t="str">
            <v>2001Q2</v>
          </cell>
          <cell r="BG106">
            <v>0.43126981938508202</v>
          </cell>
          <cell r="BH106">
            <v>36.265000000000001</v>
          </cell>
          <cell r="BI106">
            <v>15.64</v>
          </cell>
          <cell r="BM106" t="str">
            <v>2001Q2</v>
          </cell>
          <cell r="BN106">
            <v>0.50743008390669164</v>
          </cell>
          <cell r="BO106">
            <v>0.13441367401106458</v>
          </cell>
          <cell r="BP106">
            <v>0.19010855474352004</v>
          </cell>
          <cell r="BQ106">
            <v>1.7699490557729822E-2</v>
          </cell>
          <cell r="BR106">
            <v>0.15034819678099393</v>
          </cell>
          <cell r="BT106">
            <v>1205.557</v>
          </cell>
          <cell r="BU106">
            <v>420.53500000000003</v>
          </cell>
        </row>
        <row r="107">
          <cell r="AJ107" t="str">
            <v>2001Q3</v>
          </cell>
          <cell r="AK107">
            <v>0.42752474417044123</v>
          </cell>
          <cell r="AL107">
            <v>8.2310614230594104E-2</v>
          </cell>
          <cell r="AM107">
            <v>0.13202123325424786</v>
          </cell>
          <cell r="AN107">
            <v>1.8352625398423084E-2</v>
          </cell>
          <cell r="AO107">
            <v>0.19341912910106165</v>
          </cell>
          <cell r="AP107">
            <v>3.0205262779495291E-2</v>
          </cell>
          <cell r="AQ107">
            <v>5.2142497663383424E-3</v>
          </cell>
          <cell r="AR107">
            <v>0.11095214129939847</v>
          </cell>
          <cell r="BD107" t="str">
            <v>2001Q3</v>
          </cell>
          <cell r="BG107">
            <v>0.31864706429701312</v>
          </cell>
          <cell r="BH107">
            <v>42.988</v>
          </cell>
          <cell r="BI107">
            <v>13.698</v>
          </cell>
          <cell r="BM107" t="str">
            <v>2001Q3</v>
          </cell>
          <cell r="BN107">
            <v>0.50983535840103533</v>
          </cell>
          <cell r="BO107">
            <v>0.13202123325424786</v>
          </cell>
          <cell r="BP107">
            <v>0.19341912910106165</v>
          </cell>
          <cell r="BQ107">
            <v>1.8352625398423084E-2</v>
          </cell>
          <cell r="BR107">
            <v>0.1463716538452321</v>
          </cell>
          <cell r="BT107">
            <v>1237.8309999999999</v>
          </cell>
          <cell r="BU107">
            <v>431.24900000000002</v>
          </cell>
        </row>
        <row r="108">
          <cell r="AJ108" t="str">
            <v>2001Q4</v>
          </cell>
          <cell r="AK108">
            <v>0.42628796190387264</v>
          </cell>
          <cell r="AL108">
            <v>8.0010621162958984E-2</v>
          </cell>
          <cell r="AM108">
            <v>0.13072609071173463</v>
          </cell>
          <cell r="AN108">
            <v>1.9362029926002007E-2</v>
          </cell>
          <cell r="AO108">
            <v>0.20045927776091879</v>
          </cell>
          <cell r="AP108">
            <v>2.8296645579962185E-2</v>
          </cell>
          <cell r="AQ108">
            <v>5.4547258339363667E-3</v>
          </cell>
          <cell r="AR108">
            <v>0.1094026471206144</v>
          </cell>
          <cell r="BD108" t="str">
            <v>2001Q4</v>
          </cell>
          <cell r="BG108">
            <v>0.46463579136690647</v>
          </cell>
          <cell r="BH108">
            <v>44.48</v>
          </cell>
          <cell r="BI108">
            <v>20.667000000000002</v>
          </cell>
          <cell r="BM108" t="str">
            <v>2001Q4</v>
          </cell>
          <cell r="BN108">
            <v>0.50629858306683162</v>
          </cell>
          <cell r="BO108">
            <v>0.13072609071173463</v>
          </cell>
          <cell r="BP108">
            <v>0.20045927776091879</v>
          </cell>
          <cell r="BQ108">
            <v>1.9362029926002007E-2</v>
          </cell>
          <cell r="BR108">
            <v>0.14315401853451296</v>
          </cell>
          <cell r="BT108">
            <v>1269.4369999999999</v>
          </cell>
          <cell r="BU108">
            <v>444.12299999999999</v>
          </cell>
        </row>
        <row r="109">
          <cell r="AJ109" t="str">
            <v>2002Q1</v>
          </cell>
          <cell r="AK109">
            <v>0.42938365706785186</v>
          </cell>
          <cell r="AL109">
            <v>8.0761879540822784E-2</v>
          </cell>
          <cell r="AM109">
            <v>0.12916949718483381</v>
          </cell>
          <cell r="AN109">
            <v>2.0155784043937319E-2</v>
          </cell>
          <cell r="AO109">
            <v>0.20165916339477957</v>
          </cell>
          <cell r="AP109">
            <v>2.5132698529665751E-2</v>
          </cell>
          <cell r="AQ109">
            <v>4.9964882384773927E-3</v>
          </cell>
          <cell r="AR109">
            <v>0.10874083199963155</v>
          </cell>
          <cell r="BD109" t="str">
            <v>2002Q1</v>
          </cell>
          <cell r="BG109">
            <v>0.28930093776641091</v>
          </cell>
          <cell r="BH109">
            <v>23.46</v>
          </cell>
          <cell r="BI109">
            <v>6.7869999999999999</v>
          </cell>
          <cell r="BM109" t="str">
            <v>2002Q1</v>
          </cell>
          <cell r="BN109">
            <v>0.51014553660867468</v>
          </cell>
          <cell r="BO109">
            <v>0.12916949718483381</v>
          </cell>
          <cell r="BP109">
            <v>0.20165916339477957</v>
          </cell>
          <cell r="BQ109">
            <v>2.0155784043937319E-2</v>
          </cell>
          <cell r="BR109">
            <v>0.13887001876777469</v>
          </cell>
          <cell r="BT109">
            <v>1286.752</v>
          </cell>
          <cell r="BU109">
            <v>450.26799999999997</v>
          </cell>
        </row>
        <row r="110">
          <cell r="AJ110" t="str">
            <v>2002Q2</v>
          </cell>
          <cell r="AK110">
            <v>0.43168085706230619</v>
          </cell>
          <cell r="AL110">
            <v>8.0497885537073585E-2</v>
          </cell>
          <cell r="AM110">
            <v>0.12735720327036931</v>
          </cell>
          <cell r="AN110">
            <v>2.0597688187200452E-2</v>
          </cell>
          <cell r="AO110">
            <v>0.202786580208627</v>
          </cell>
          <cell r="AP110">
            <v>2.540231181279955E-2</v>
          </cell>
          <cell r="AQ110">
            <v>5.1029038624189459E-3</v>
          </cell>
          <cell r="AR110">
            <v>0.10657457005920497</v>
          </cell>
          <cell r="BD110" t="str">
            <v>2002Q2</v>
          </cell>
          <cell r="BG110">
            <v>0.25646929824561404</v>
          </cell>
          <cell r="BH110">
            <v>36.479999999999997</v>
          </cell>
          <cell r="BI110">
            <v>9.3559999999999999</v>
          </cell>
          <cell r="BM110" t="str">
            <v>2002Q2</v>
          </cell>
          <cell r="BN110">
            <v>0.51217874259937979</v>
          </cell>
          <cell r="BO110">
            <v>0.12735720327036931</v>
          </cell>
          <cell r="BP110">
            <v>0.202786580208627</v>
          </cell>
          <cell r="BQ110">
            <v>2.0597688187200452E-2</v>
          </cell>
          <cell r="BR110">
            <v>0.13707978573442348</v>
          </cell>
          <cell r="BT110">
            <v>1313.867</v>
          </cell>
          <cell r="BU110">
            <v>459.63299999999998</v>
          </cell>
        </row>
        <row r="111">
          <cell r="AJ111" t="str">
            <v>2002Q3</v>
          </cell>
          <cell r="AK111">
            <v>0.43246977911273726</v>
          </cell>
          <cell r="AL111">
            <v>8.1840418638758891E-2</v>
          </cell>
          <cell r="AM111">
            <v>0.12561102756836665</v>
          </cell>
          <cell r="AN111">
            <v>2.1379798496008885E-2</v>
          </cell>
          <cell r="AO111">
            <v>0.20457194674671988</v>
          </cell>
          <cell r="AP111">
            <v>2.4834643565635129E-2</v>
          </cell>
          <cell r="AQ111">
            <v>5.13321357128327E-3</v>
          </cell>
          <cell r="AR111">
            <v>0.10415917230049004</v>
          </cell>
          <cell r="BD111" t="str">
            <v>2002Q3</v>
          </cell>
          <cell r="BG111">
            <v>0.30793588613586653</v>
          </cell>
          <cell r="BH111">
            <v>30.632999999999999</v>
          </cell>
          <cell r="BI111">
            <v>9.4329999999999998</v>
          </cell>
          <cell r="BM111" t="str">
            <v>2002Q3</v>
          </cell>
          <cell r="BN111">
            <v>0.51431019775149611</v>
          </cell>
          <cell r="BO111">
            <v>0.12561102756836665</v>
          </cell>
          <cell r="BP111">
            <v>0.20457194674671988</v>
          </cell>
          <cell r="BQ111">
            <v>2.1379798496008885E-2</v>
          </cell>
          <cell r="BR111">
            <v>0.13412702943740845</v>
          </cell>
          <cell r="BT111">
            <v>1337.4670000000001</v>
          </cell>
          <cell r="BU111">
            <v>466.666</v>
          </cell>
        </row>
        <row r="112">
          <cell r="AJ112" t="str">
            <v>2002Q4</v>
          </cell>
          <cell r="AK112">
            <v>0.43079071268690755</v>
          </cell>
          <cell r="AL112">
            <v>8.0613324942071685E-2</v>
          </cell>
          <cell r="AM112">
            <v>0.12514350514729417</v>
          </cell>
          <cell r="AN112">
            <v>2.2498800413014157E-2</v>
          </cell>
          <cell r="AO112">
            <v>0.20889005953945575</v>
          </cell>
          <cell r="AP112">
            <v>2.4223830787258309E-2</v>
          </cell>
          <cell r="AQ112">
            <v>5.071999507751032E-3</v>
          </cell>
          <cell r="AR112">
            <v>0.10276776697624737</v>
          </cell>
          <cell r="BD112" t="str">
            <v>2002Q4</v>
          </cell>
          <cell r="BG112">
            <v>0.36922696962212892</v>
          </cell>
          <cell r="BH112">
            <v>48.588000000000001</v>
          </cell>
          <cell r="BI112">
            <v>17.940000000000001</v>
          </cell>
          <cell r="BM112" t="str">
            <v>2002Q4</v>
          </cell>
          <cell r="BN112">
            <v>0.51140403762897924</v>
          </cell>
          <cell r="BO112">
            <v>0.12514350514729417</v>
          </cell>
          <cell r="BP112">
            <v>0.20889005953945575</v>
          </cell>
          <cell r="BQ112">
            <v>2.2498800413014157E-2</v>
          </cell>
          <cell r="BR112">
            <v>0.13206359727125672</v>
          </cell>
          <cell r="BT112">
            <v>1369.6289999999999</v>
          </cell>
          <cell r="BU112">
            <v>483.09199999999998</v>
          </cell>
        </row>
        <row r="113">
          <cell r="AJ113" t="str">
            <v>2003Q1</v>
          </cell>
          <cell r="AK113">
            <v>0.43258715911549245</v>
          </cell>
          <cell r="AL113">
            <v>8.0773562335893986E-2</v>
          </cell>
          <cell r="AM113">
            <v>0.12378206297429023</v>
          </cell>
          <cell r="AN113">
            <v>2.3769655605373557E-2</v>
          </cell>
          <cell r="AO113">
            <v>0.21003607681115771</v>
          </cell>
          <cell r="AP113">
            <v>2.3815255337289551E-2</v>
          </cell>
          <cell r="AQ113">
            <v>4.8929572804744066E-3</v>
          </cell>
          <cell r="AR113">
            <v>0.10034327054002808</v>
          </cell>
          <cell r="BD113" t="str">
            <v>2003Q1</v>
          </cell>
          <cell r="BG113">
            <v>0.27388362652232745</v>
          </cell>
          <cell r="BH113">
            <v>33.255000000000003</v>
          </cell>
          <cell r="BI113">
            <v>9.1080000000000005</v>
          </cell>
          <cell r="BM113" t="str">
            <v>2003Q1</v>
          </cell>
          <cell r="BN113">
            <v>0.51336072145138645</v>
          </cell>
          <cell r="BO113">
            <v>0.12378206297429023</v>
          </cell>
          <cell r="BP113">
            <v>0.21003607681115771</v>
          </cell>
          <cell r="BQ113">
            <v>2.3769655605373557E-2</v>
          </cell>
          <cell r="BR113">
            <v>0.12905148315779202</v>
          </cell>
          <cell r="BT113">
            <v>1391.3630000000001</v>
          </cell>
          <cell r="BU113">
            <v>494.613</v>
          </cell>
        </row>
        <row r="114">
          <cell r="AJ114" t="str">
            <v>2003Q2</v>
          </cell>
          <cell r="AK114">
            <v>0.42951604116972192</v>
          </cell>
          <cell r="AL114">
            <v>8.0944043678862959E-2</v>
          </cell>
          <cell r="AM114">
            <v>0.12248466865306998</v>
          </cell>
          <cell r="AN114">
            <v>2.5017126538293289E-2</v>
          </cell>
          <cell r="AO114">
            <v>0.21413537806317423</v>
          </cell>
          <cell r="AP114">
            <v>2.3377724770339312E-2</v>
          </cell>
          <cell r="AQ114">
            <v>4.9367762489992322E-3</v>
          </cell>
          <cell r="AR114">
            <v>9.9588240877539064E-2</v>
          </cell>
          <cell r="BD114" t="str">
            <v>2003Q2</v>
          </cell>
          <cell r="BG114">
            <v>0.36129511192325264</v>
          </cell>
          <cell r="BH114">
            <v>52.536000000000001</v>
          </cell>
          <cell r="BI114">
            <v>18.981000000000002</v>
          </cell>
          <cell r="BM114" t="str">
            <v>2003Q2</v>
          </cell>
          <cell r="BN114">
            <v>0.51046008484858485</v>
          </cell>
          <cell r="BO114">
            <v>0.12248466865306998</v>
          </cell>
          <cell r="BP114">
            <v>0.21413537806317423</v>
          </cell>
          <cell r="BQ114">
            <v>2.5017126538293289E-2</v>
          </cell>
          <cell r="BR114">
            <v>0.12790274189687761</v>
          </cell>
          <cell r="BT114">
            <v>1425.5360000000001</v>
          </cell>
          <cell r="BU114">
            <v>512.976</v>
          </cell>
        </row>
        <row r="115">
          <cell r="AJ115" t="str">
            <v>2003Q3</v>
          </cell>
          <cell r="AK115">
            <v>0.42921504106905128</v>
          </cell>
          <cell r="AL115">
            <v>8.1009771168772449E-2</v>
          </cell>
          <cell r="AM115">
            <v>0.12076762703775339</v>
          </cell>
          <cell r="AN115">
            <v>2.4998116098565722E-2</v>
          </cell>
          <cell r="AO115">
            <v>0.21822209941975837</v>
          </cell>
          <cell r="AP115">
            <v>2.346537389163799E-2</v>
          </cell>
          <cell r="AQ115">
            <v>5.173946899098239E-3</v>
          </cell>
          <cell r="AR115">
            <v>9.7148024415362591E-2</v>
          </cell>
          <cell r="BD115" t="str">
            <v>2003Q3</v>
          </cell>
          <cell r="BG115">
            <v>0.3704600484261501</v>
          </cell>
          <cell r="BH115">
            <v>52.037999999999997</v>
          </cell>
          <cell r="BI115">
            <v>19.277999999999999</v>
          </cell>
          <cell r="BM115" t="str">
            <v>2003Q3</v>
          </cell>
          <cell r="BN115">
            <v>0.51022481223782368</v>
          </cell>
          <cell r="BO115">
            <v>0.12076762703775339</v>
          </cell>
          <cell r="BP115">
            <v>0.21822209941975837</v>
          </cell>
          <cell r="BQ115">
            <v>2.4998116098565722E-2</v>
          </cell>
          <cell r="BR115">
            <v>0.12578734520609883</v>
          </cell>
          <cell r="BT115">
            <v>1461.249</v>
          </cell>
          <cell r="BU115">
            <v>529.30100000000004</v>
          </cell>
        </row>
        <row r="116">
          <cell r="AJ116" t="str">
            <v>2003Q4</v>
          </cell>
          <cell r="AK116">
            <v>0.42211211353506006</v>
          </cell>
          <cell r="AL116">
            <v>8.1349202485526739E-2</v>
          </cell>
          <cell r="AM116">
            <v>0.11805570430722076</v>
          </cell>
          <cell r="AN116">
            <v>3.3199911203369598E-2</v>
          </cell>
          <cell r="AO116">
            <v>0.2199357198076852</v>
          </cell>
          <cell r="AP116">
            <v>2.4320248163214438E-2</v>
          </cell>
          <cell r="AQ116">
            <v>5.6719821316254266E-3</v>
          </cell>
          <cell r="AR116">
            <v>9.5355118366297786E-2</v>
          </cell>
          <cell r="BD116" t="str">
            <v>2003Q4</v>
          </cell>
          <cell r="BG116">
            <v>0.27358371866251457</v>
          </cell>
          <cell r="BH116">
            <v>63.582000000000001</v>
          </cell>
          <cell r="BI116">
            <v>17.395</v>
          </cell>
          <cell r="BM116" t="str">
            <v>2003Q4</v>
          </cell>
          <cell r="BN116">
            <v>0.50346131602058675</v>
          </cell>
          <cell r="BO116">
            <v>0.11805570430722076</v>
          </cell>
          <cell r="BP116">
            <v>0.2199357198076852</v>
          </cell>
          <cell r="BQ116">
            <v>3.3199911203369598E-2</v>
          </cell>
          <cell r="BR116">
            <v>0.12534734866113764</v>
          </cell>
          <cell r="BT116">
            <v>1496.836</v>
          </cell>
          <cell r="BU116">
            <v>557.29600000000005</v>
          </cell>
        </row>
        <row r="117">
          <cell r="AJ117" t="str">
            <v>2004Q1</v>
          </cell>
          <cell r="AK117">
            <v>0.42492700813392387</v>
          </cell>
          <cell r="AL117">
            <v>8.2629460508160599E-2</v>
          </cell>
          <cell r="AM117">
            <v>0.11605039678607094</v>
          </cell>
          <cell r="AN117">
            <v>3.4221845722257373E-2</v>
          </cell>
          <cell r="AO117">
            <v>0.2171393668193842</v>
          </cell>
          <cell r="AP117">
            <v>2.3596097698564557E-2</v>
          </cell>
          <cell r="AQ117">
            <v>6.3224677730429413E-3</v>
          </cell>
          <cell r="AR117">
            <v>9.5113356558595513E-2</v>
          </cell>
          <cell r="BD117" t="str">
            <v>2004Q1</v>
          </cell>
          <cell r="BG117">
            <v>8.8728427076813013E-2</v>
          </cell>
          <cell r="BH117">
            <v>44.731999999999999</v>
          </cell>
          <cell r="BI117">
            <v>3.9689999999999999</v>
          </cell>
          <cell r="BM117" t="str">
            <v>2004Q1</v>
          </cell>
          <cell r="BN117">
            <v>0.50755646864208448</v>
          </cell>
          <cell r="BO117">
            <v>0.11605039678607094</v>
          </cell>
          <cell r="BP117">
            <v>0.2171393668193842</v>
          </cell>
          <cell r="BQ117">
            <v>3.4221845722257373E-2</v>
          </cell>
          <cell r="BR117">
            <v>0.12503192203020302</v>
          </cell>
          <cell r="BT117">
            <v>1533.1590000000001</v>
          </cell>
          <cell r="BU117">
            <v>565.70500000000004</v>
          </cell>
        </row>
        <row r="118">
          <cell r="AJ118" t="str">
            <v>2004Q2</v>
          </cell>
          <cell r="AK118">
            <v>0.42614261152021304</v>
          </cell>
          <cell r="AL118">
            <v>8.215848480892636E-2</v>
          </cell>
          <cell r="AM118">
            <v>0.11398868410306488</v>
          </cell>
          <cell r="AN118">
            <v>3.5085412769152079E-2</v>
          </cell>
          <cell r="AO118">
            <v>0.22094709197987314</v>
          </cell>
          <cell r="AP118">
            <v>2.2490101261435871E-2</v>
          </cell>
          <cell r="AQ118">
            <v>6.609379493223609E-3</v>
          </cell>
          <cell r="AR118">
            <v>9.2578234064111031E-2</v>
          </cell>
          <cell r="BD118" t="str">
            <v>2004Q2</v>
          </cell>
          <cell r="BG118">
            <v>0.36981912337238976</v>
          </cell>
          <cell r="BH118">
            <v>53.683</v>
          </cell>
          <cell r="BI118">
            <v>19.853000000000002</v>
          </cell>
          <cell r="BM118" t="str">
            <v>2004Q2</v>
          </cell>
          <cell r="BN118">
            <v>0.50830109632913945</v>
          </cell>
          <cell r="BO118">
            <v>0.11398868410306488</v>
          </cell>
          <cell r="BP118">
            <v>0.22094709197987314</v>
          </cell>
          <cell r="BQ118">
            <v>3.5085412769152079E-2</v>
          </cell>
          <cell r="BR118">
            <v>0.12167771481877052</v>
          </cell>
          <cell r="BT118">
            <v>1572.2660000000001</v>
          </cell>
          <cell r="BU118">
            <v>580.28099999999995</v>
          </cell>
        </row>
        <row r="119">
          <cell r="AJ119" t="str">
            <v>2004Q3</v>
          </cell>
          <cell r="AK119">
            <v>0.43000575401386676</v>
          </cell>
          <cell r="AL119">
            <v>8.1085345764542488E-2</v>
          </cell>
          <cell r="AM119">
            <v>0.11288250702701576</v>
          </cell>
          <cell r="AN119">
            <v>3.6074810341989748E-2</v>
          </cell>
          <cell r="AO119">
            <v>0.21922203374690591</v>
          </cell>
          <cell r="AP119">
            <v>2.2725407485296431E-2</v>
          </cell>
          <cell r="AQ119">
            <v>6.5026251271301525E-3</v>
          </cell>
          <cell r="AR119">
            <v>9.1501516493252749E-2</v>
          </cell>
          <cell r="BD119" t="str">
            <v>2004Q3</v>
          </cell>
          <cell r="BG119">
            <v>0.14898808397957253</v>
          </cell>
          <cell r="BH119">
            <v>52.87</v>
          </cell>
          <cell r="BI119">
            <v>7.8769999999999998</v>
          </cell>
          <cell r="BM119" t="str">
            <v>2004Q3</v>
          </cell>
          <cell r="BN119">
            <v>0.51109109977840927</v>
          </cell>
          <cell r="BO119">
            <v>0.11288250702701576</v>
          </cell>
          <cell r="BP119">
            <v>0.21922203374690591</v>
          </cell>
          <cell r="BQ119">
            <v>3.6074810341989748E-2</v>
          </cell>
          <cell r="BR119">
            <v>0.12072954910567933</v>
          </cell>
          <cell r="BT119">
            <v>1613.68</v>
          </cell>
          <cell r="BU119">
            <v>591.73699999999997</v>
          </cell>
        </row>
        <row r="120">
          <cell r="AJ120" t="str">
            <v>2004Q4</v>
          </cell>
          <cell r="AK120">
            <v>0.43091151482086054</v>
          </cell>
          <cell r="AL120">
            <v>8.0339755632894957E-2</v>
          </cell>
          <cell r="AM120">
            <v>0.11199264346777778</v>
          </cell>
          <cell r="AN120">
            <v>3.6277119512849731E-2</v>
          </cell>
          <cell r="AO120">
            <v>0.22016270607749877</v>
          </cell>
          <cell r="AP120">
            <v>2.3738455920204505E-2</v>
          </cell>
          <cell r="AQ120">
            <v>6.7150355727051535E-3</v>
          </cell>
          <cell r="AR120">
            <v>8.9862768995208578E-2</v>
          </cell>
          <cell r="BD120" t="str">
            <v>2004Q4</v>
          </cell>
          <cell r="BG120">
            <v>0.25094594394076536</v>
          </cell>
          <cell r="BH120">
            <v>67.393000000000001</v>
          </cell>
          <cell r="BI120">
            <v>16.911999999999999</v>
          </cell>
          <cell r="BM120" t="str">
            <v>2004Q4</v>
          </cell>
          <cell r="BN120">
            <v>0.51125127045375551</v>
          </cell>
          <cell r="BO120">
            <v>0.11199264346777778</v>
          </cell>
          <cell r="BP120">
            <v>0.22016270607749877</v>
          </cell>
          <cell r="BQ120">
            <v>3.6277119512849731E-2</v>
          </cell>
          <cell r="BR120">
            <v>0.12031626048811823</v>
          </cell>
          <cell r="BT120">
            <v>1668.2850000000001</v>
          </cell>
          <cell r="BU120">
            <v>604.52499999999998</v>
          </cell>
        </row>
        <row r="121">
          <cell r="AJ121" t="str">
            <v>2005Q1</v>
          </cell>
          <cell r="AK121">
            <v>0.43327409787784538</v>
          </cell>
          <cell r="AL121">
            <v>7.9490053260301119E-2</v>
          </cell>
          <cell r="AM121">
            <v>0.11014612176928794</v>
          </cell>
          <cell r="AN121">
            <v>3.6468941812776969E-2</v>
          </cell>
          <cell r="AO121">
            <v>0.22221596226363161</v>
          </cell>
          <cell r="AP121">
            <v>2.2774971787178994E-2</v>
          </cell>
          <cell r="AQ121">
            <v>6.8515007844540477E-3</v>
          </cell>
          <cell r="AR121">
            <v>8.8778350444523965E-2</v>
          </cell>
          <cell r="BD121" t="str">
            <v>2005Q1</v>
          </cell>
          <cell r="BG121">
            <v>0.3113185931950968</v>
          </cell>
          <cell r="BH121">
            <v>52.374000000000002</v>
          </cell>
          <cell r="BI121">
            <v>16.305</v>
          </cell>
          <cell r="BM121" t="str">
            <v>2005Q1</v>
          </cell>
          <cell r="BN121">
            <v>0.51276415113814644</v>
          </cell>
          <cell r="BO121">
            <v>0.11014612176928794</v>
          </cell>
          <cell r="BP121">
            <v>0.22221596226363161</v>
          </cell>
          <cell r="BQ121">
            <v>3.6468941812776969E-2</v>
          </cell>
          <cell r="BR121">
            <v>0.11840482301615701</v>
          </cell>
          <cell r="BT121">
            <v>1710.01</v>
          </cell>
          <cell r="BU121">
            <v>615.17399999999998</v>
          </cell>
        </row>
        <row r="122">
          <cell r="AJ122" t="str">
            <v>2005Q2</v>
          </cell>
          <cell r="AK122">
            <v>0.43479746425092147</v>
          </cell>
          <cell r="AL122">
            <v>7.9812593909302051E-2</v>
          </cell>
          <cell r="AM122">
            <v>0.10803601117036303</v>
          </cell>
          <cell r="AN122">
            <v>3.5910750432722398E-2</v>
          </cell>
          <cell r="AO122">
            <v>0.22586650732815483</v>
          </cell>
          <cell r="AP122">
            <v>2.1773624309456723E-2</v>
          </cell>
          <cell r="AQ122">
            <v>7.1156479252242368E-3</v>
          </cell>
          <cell r="AR122">
            <v>8.6687400673855233E-2</v>
          </cell>
          <cell r="BD122" t="str">
            <v>2005Q2</v>
          </cell>
          <cell r="BG122">
            <v>0.3394391072814365</v>
          </cell>
          <cell r="BH122">
            <v>74.738</v>
          </cell>
          <cell r="BI122">
            <v>25.369</v>
          </cell>
          <cell r="BM122" t="str">
            <v>2005Q2</v>
          </cell>
          <cell r="BN122">
            <v>0.51461005816022354</v>
          </cell>
          <cell r="BO122">
            <v>0.10803601117036303</v>
          </cell>
          <cell r="BP122">
            <v>0.22586650732815483</v>
          </cell>
          <cell r="BQ122">
            <v>3.5910750432722398E-2</v>
          </cell>
          <cell r="BR122">
            <v>0.1155766729085362</v>
          </cell>
          <cell r="BT122">
            <v>1768.385</v>
          </cell>
          <cell r="BU122">
            <v>631.53700000000003</v>
          </cell>
        </row>
        <row r="123">
          <cell r="AJ123" t="str">
            <v>2005Q3</v>
          </cell>
          <cell r="AK123">
            <v>0.43969618825046336</v>
          </cell>
          <cell r="AL123">
            <v>7.8364493512772984E-2</v>
          </cell>
          <cell r="AM123">
            <v>0.10540333628817794</v>
          </cell>
          <cell r="AN123">
            <v>3.5527842694818276E-2</v>
          </cell>
          <cell r="AO123">
            <v>0.22611652832621484</v>
          </cell>
          <cell r="AP123">
            <v>2.082883391087114E-2</v>
          </cell>
          <cell r="AQ123">
            <v>6.9296478362478849E-3</v>
          </cell>
          <cell r="AR123">
            <v>8.7133129180433561E-2</v>
          </cell>
          <cell r="BD123" t="str">
            <v>2005Q3</v>
          </cell>
          <cell r="BG123">
            <v>0.23344488140892547</v>
          </cell>
          <cell r="BH123">
            <v>81.878</v>
          </cell>
          <cell r="BI123">
            <v>19.114000000000001</v>
          </cell>
          <cell r="BM123" t="str">
            <v>2005Q3</v>
          </cell>
          <cell r="BN123">
            <v>0.51806068176323639</v>
          </cell>
          <cell r="BO123">
            <v>0.10540333628817794</v>
          </cell>
          <cell r="BP123">
            <v>0.22611652832621484</v>
          </cell>
          <cell r="BQ123">
            <v>3.5527842694818276E-2</v>
          </cell>
          <cell r="BR123">
            <v>0.11489161092755258</v>
          </cell>
          <cell r="BT123">
            <v>1834.67</v>
          </cell>
          <cell r="BU123">
            <v>647.13</v>
          </cell>
        </row>
        <row r="124">
          <cell r="AJ124" t="str">
            <v>2005Q4</v>
          </cell>
          <cell r="AK124">
            <v>0.43667234148633827</v>
          </cell>
          <cell r="AL124">
            <v>7.6762194088123056E-2</v>
          </cell>
          <cell r="AM124">
            <v>0.10323758913841063</v>
          </cell>
          <cell r="AN124">
            <v>3.5984395407189604E-2</v>
          </cell>
          <cell r="AO124">
            <v>0.2352897912858615</v>
          </cell>
          <cell r="AP124">
            <v>1.9960191101294371E-2</v>
          </cell>
          <cell r="AQ124">
            <v>7.268491744414793E-3</v>
          </cell>
          <cell r="AR124">
            <v>8.4825005748367807E-2</v>
          </cell>
          <cell r="BD124" t="str">
            <v>2005Q4</v>
          </cell>
          <cell r="BG124">
            <v>0.45949459337023102</v>
          </cell>
          <cell r="BH124">
            <v>101.542</v>
          </cell>
          <cell r="BI124">
            <v>46.658000000000001</v>
          </cell>
          <cell r="BM124" t="str">
            <v>2005Q4</v>
          </cell>
          <cell r="BN124">
            <v>0.51343453557446128</v>
          </cell>
          <cell r="BO124">
            <v>0.10323758913841063</v>
          </cell>
          <cell r="BP124">
            <v>0.2352897912858615</v>
          </cell>
          <cell r="BQ124">
            <v>3.5984395407189604E-2</v>
          </cell>
          <cell r="BR124">
            <v>0.11205368859407697</v>
          </cell>
          <cell r="BT124">
            <v>1916.5329999999999</v>
          </cell>
          <cell r="BU124">
            <v>666.80899999999997</v>
          </cell>
        </row>
        <row r="125">
          <cell r="AJ125" t="str">
            <v>2006Q1</v>
          </cell>
          <cell r="AK125">
            <v>0.43823154750849386</v>
          </cell>
          <cell r="AL125">
            <v>7.7786470205297623E-2</v>
          </cell>
          <cell r="AM125">
            <v>0.10101588838172638</v>
          </cell>
          <cell r="AN125">
            <v>3.6101465017982066E-2</v>
          </cell>
          <cell r="AO125">
            <v>0.23685038956458443</v>
          </cell>
          <cell r="AP125">
            <v>1.9776710923004478E-2</v>
          </cell>
          <cell r="AQ125">
            <v>7.8434462535950066E-3</v>
          </cell>
          <cell r="AR125">
            <v>8.2394082145316128E-2</v>
          </cell>
          <cell r="BD125" t="str">
            <v>2006Q1</v>
          </cell>
          <cell r="BG125">
            <v>0.28612812144769167</v>
          </cell>
          <cell r="BH125">
            <v>81.813000000000002</v>
          </cell>
          <cell r="BI125">
            <v>23.408999999999999</v>
          </cell>
          <cell r="BM125" t="str">
            <v>2006Q1</v>
          </cell>
          <cell r="BN125">
            <v>0.51601801771379152</v>
          </cell>
          <cell r="BO125">
            <v>0.10101588838172638</v>
          </cell>
          <cell r="BP125">
            <v>0.23685038956458443</v>
          </cell>
          <cell r="BQ125">
            <v>3.6101465017982066E-2</v>
          </cell>
          <cell r="BR125">
            <v>0.11001423932191562</v>
          </cell>
          <cell r="BT125">
            <v>1985.5820000000001</v>
          </cell>
          <cell r="BU125">
            <v>679.57299999999998</v>
          </cell>
        </row>
        <row r="126">
          <cell r="AJ126" t="str">
            <v>2006Q2</v>
          </cell>
          <cell r="AK126">
            <v>0.44016799281679841</v>
          </cell>
          <cell r="AL126">
            <v>7.667037564958952E-2</v>
          </cell>
          <cell r="AM126">
            <v>0.10063897763578275</v>
          </cell>
          <cell r="AN126">
            <v>3.6108519531338472E-2</v>
          </cell>
          <cell r="AO126">
            <v>0.23784017376451053</v>
          </cell>
          <cell r="AP126">
            <v>1.9951795398571982E-2</v>
          </cell>
          <cell r="AQ126">
            <v>7.7285901213443812E-3</v>
          </cell>
          <cell r="AR126">
            <v>8.089357508206399E-2</v>
          </cell>
          <cell r="BD126" t="str">
            <v>2006Q2</v>
          </cell>
          <cell r="BG126">
            <v>0.27430435563910815</v>
          </cell>
          <cell r="BH126">
            <v>72.343000000000004</v>
          </cell>
          <cell r="BI126">
            <v>19.844000000000001</v>
          </cell>
          <cell r="BM126" t="str">
            <v>2006Q2</v>
          </cell>
          <cell r="BN126">
            <v>0.51683836846638798</v>
          </cell>
          <cell r="BO126">
            <v>0.10063897763578275</v>
          </cell>
          <cell r="BP126">
            <v>0.23784017376451053</v>
          </cell>
          <cell r="BQ126">
            <v>3.6108519531338472E-2</v>
          </cell>
          <cell r="BR126">
            <v>0.10857396060198035</v>
          </cell>
          <cell r="BT126">
            <v>2051.2020000000002</v>
          </cell>
          <cell r="BU126">
            <v>686.29600000000005</v>
          </cell>
        </row>
        <row r="127">
          <cell r="AJ127" t="str">
            <v>2006Q3</v>
          </cell>
          <cell r="AK127">
            <v>0.43995730290780694</v>
          </cell>
          <cell r="AL127">
            <v>7.7197195205990388E-2</v>
          </cell>
          <cell r="AM127">
            <v>9.9287079334181114E-2</v>
          </cell>
          <cell r="AN127">
            <v>3.5952230408002328E-2</v>
          </cell>
          <cell r="AO127">
            <v>0.23948202246392772</v>
          </cell>
          <cell r="AP127">
            <v>1.9644925013675856E-2</v>
          </cell>
          <cell r="AQ127">
            <v>8.8939250776149305E-3</v>
          </cell>
          <cell r="AR127">
            <v>7.9585319588800718E-2</v>
          </cell>
          <cell r="BD127" t="str">
            <v>2006Q3</v>
          </cell>
          <cell r="BG127">
            <v>0.29734043922659048</v>
          </cell>
          <cell r="BH127">
            <v>77.682000000000002</v>
          </cell>
          <cell r="BI127">
            <v>23.097999999999999</v>
          </cell>
          <cell r="BM127" t="str">
            <v>2006Q3</v>
          </cell>
          <cell r="BN127">
            <v>0.51715449811379732</v>
          </cell>
          <cell r="BO127">
            <v>9.9287079334181114E-2</v>
          </cell>
          <cell r="BP127">
            <v>0.23948202246392772</v>
          </cell>
          <cell r="BQ127">
            <v>3.5952230408002328E-2</v>
          </cell>
          <cell r="BR127">
            <v>0.1081241696800915</v>
          </cell>
          <cell r="BT127">
            <v>2121.0949999999998</v>
          </cell>
          <cell r="BU127">
            <v>694.08500000000004</v>
          </cell>
        </row>
        <row r="128">
          <cell r="AJ128" t="str">
            <v>2006Q4</v>
          </cell>
          <cell r="AK128">
            <v>0.44180733389860094</v>
          </cell>
          <cell r="AL128">
            <v>7.181669599940943E-2</v>
          </cell>
          <cell r="AM128">
            <v>9.7098162696340223E-2</v>
          </cell>
          <cell r="AN128">
            <v>3.634592445053713E-2</v>
          </cell>
          <cell r="AO128">
            <v>0.24423285621344762</v>
          </cell>
          <cell r="AP128">
            <v>1.9400659969464513E-2</v>
          </cell>
          <cell r="AQ128">
            <v>1.1097918467623482E-2</v>
          </cell>
          <cell r="AR128">
            <v>7.8200448304576661E-2</v>
          </cell>
          <cell r="BD128" t="str">
            <v>2006Q4</v>
          </cell>
          <cell r="BG128">
            <v>0.40394306321797901</v>
          </cell>
          <cell r="BH128">
            <v>83.742000000000004</v>
          </cell>
          <cell r="BI128">
            <v>33.826999999999998</v>
          </cell>
          <cell r="BM128" t="str">
            <v>2006Q4</v>
          </cell>
          <cell r="BN128">
            <v>0.51362402989801037</v>
          </cell>
          <cell r="BO128">
            <v>9.7098162696340223E-2</v>
          </cell>
          <cell r="BP128">
            <v>0.24423285621344762</v>
          </cell>
          <cell r="BQ128">
            <v>3.634592445053713E-2</v>
          </cell>
          <cell r="BR128">
            <v>0.10869902674166465</v>
          </cell>
          <cell r="BT128">
            <v>2191.4090000000001</v>
          </cell>
          <cell r="BU128">
            <v>707.51300000000003</v>
          </cell>
        </row>
        <row r="129">
          <cell r="AJ129" t="str">
            <v>2007Q1</v>
          </cell>
          <cell r="AK129">
            <v>0.43794639618659437</v>
          </cell>
          <cell r="AL129">
            <v>6.9175603912388209E-2</v>
          </cell>
          <cell r="AM129">
            <v>9.6397169640550853E-2</v>
          </cell>
          <cell r="AN129">
            <v>3.7720159972122164E-2</v>
          </cell>
          <cell r="AO129">
            <v>0.25095575817606292</v>
          </cell>
          <cell r="AP129">
            <v>1.7790085064003085E-2</v>
          </cell>
          <cell r="AQ129">
            <v>1.2947735163290751E-2</v>
          </cell>
          <cell r="AR129">
            <v>7.7067091884987671E-2</v>
          </cell>
          <cell r="BD129" t="str">
            <v>2007Q1</v>
          </cell>
          <cell r="BG129">
            <v>0.63240820480701476</v>
          </cell>
          <cell r="BH129">
            <v>51.091999999999999</v>
          </cell>
          <cell r="BI129">
            <v>32.311</v>
          </cell>
          <cell r="BM129" t="str">
            <v>2007Q1</v>
          </cell>
          <cell r="BN129">
            <v>0.50712200009898256</v>
          </cell>
          <cell r="BO129">
            <v>9.6397169640550853E-2</v>
          </cell>
          <cell r="BP129">
            <v>0.25095575817606292</v>
          </cell>
          <cell r="BQ129">
            <v>3.7720159972122164E-2</v>
          </cell>
          <cell r="BR129">
            <v>0.10780491211228151</v>
          </cell>
          <cell r="BT129">
            <v>2229.7159999999999</v>
          </cell>
          <cell r="BU129">
            <v>720.298</v>
          </cell>
        </row>
        <row r="130">
          <cell r="AJ130" t="str">
            <v>2007Q2</v>
          </cell>
          <cell r="AK130">
            <v>0.43536933706744946</v>
          </cell>
          <cell r="AL130">
            <v>6.7526944694395907E-2</v>
          </cell>
          <cell r="AM130">
            <v>9.5286274759556908E-2</v>
          </cell>
          <cell r="AN130">
            <v>3.9192461821441975E-2</v>
          </cell>
          <cell r="AO130">
            <v>0.25684906211026587</v>
          </cell>
          <cell r="AP130">
            <v>1.7466327133917044E-2</v>
          </cell>
          <cell r="AQ130">
            <v>1.3108034510481602E-2</v>
          </cell>
          <cell r="AR130">
            <v>7.5201557902491251E-2</v>
          </cell>
          <cell r="BD130" t="str">
            <v>2007Q2</v>
          </cell>
          <cell r="BG130">
            <v>0.437695692426118</v>
          </cell>
          <cell r="BH130">
            <v>96.132999999999996</v>
          </cell>
          <cell r="BI130">
            <v>42.076999999999998</v>
          </cell>
          <cell r="BM130" t="str">
            <v>2007Q2</v>
          </cell>
          <cell r="BN130">
            <v>0.50289628176184542</v>
          </cell>
          <cell r="BO130">
            <v>9.5286274759556908E-2</v>
          </cell>
          <cell r="BP130">
            <v>0.25684906211026587</v>
          </cell>
          <cell r="BQ130">
            <v>3.9192461821441975E-2</v>
          </cell>
          <cell r="BR130">
            <v>0.10577591954688989</v>
          </cell>
          <cell r="BT130">
            <v>2307.8960000000002</v>
          </cell>
          <cell r="BU130">
            <v>738.25099999999998</v>
          </cell>
        </row>
        <row r="131">
          <cell r="AJ131" t="str">
            <v>2007Q3</v>
          </cell>
          <cell r="AK131">
            <v>0.43057350883385942</v>
          </cell>
          <cell r="AL131">
            <v>6.7124380029916011E-2</v>
          </cell>
          <cell r="AM131">
            <v>9.3740873456264973E-2</v>
          </cell>
          <cell r="AN131">
            <v>4.0070129949284987E-2</v>
          </cell>
          <cell r="AO131">
            <v>0.26444596959130862</v>
          </cell>
          <cell r="AP131">
            <v>1.8157536525221639E-2</v>
          </cell>
          <cell r="AQ131">
            <v>1.3245075158278077E-2</v>
          </cell>
          <cell r="AR131">
            <v>7.264252645586626E-2</v>
          </cell>
          <cell r="BD131" t="str">
            <v>2007Q3</v>
          </cell>
          <cell r="BG131">
            <v>0.48694774289697612</v>
          </cell>
          <cell r="BH131">
            <v>104.005</v>
          </cell>
          <cell r="BI131">
            <v>50.645000000000003</v>
          </cell>
          <cell r="BM131" t="str">
            <v>2007Q3</v>
          </cell>
          <cell r="BN131">
            <v>0.49769788886377542</v>
          </cell>
          <cell r="BO131">
            <v>9.3740873456264973E-2</v>
          </cell>
          <cell r="BP131">
            <v>0.26444596959130862</v>
          </cell>
          <cell r="BQ131">
            <v>4.0070129949284987E-2</v>
          </cell>
          <cell r="BR131">
            <v>0.10404513813936597</v>
          </cell>
          <cell r="BT131">
            <v>2391.027</v>
          </cell>
          <cell r="BU131">
            <v>759.125</v>
          </cell>
        </row>
        <row r="132">
          <cell r="AJ132" t="str">
            <v>2007Q4</v>
          </cell>
          <cell r="AK132">
            <v>0.43026576169171543</v>
          </cell>
          <cell r="AL132">
            <v>6.6200557995075349E-2</v>
          </cell>
          <cell r="AM132">
            <v>9.3976979148442399E-2</v>
          </cell>
          <cell r="AN132">
            <v>4.5646667824777429E-2</v>
          </cell>
          <cell r="AO132">
            <v>0.26141877635500504</v>
          </cell>
          <cell r="AP132">
            <v>1.8273009569250799E-2</v>
          </cell>
          <cell r="AQ132">
            <v>1.3125804830311014E-2</v>
          </cell>
          <cell r="AR132">
            <v>7.1092442585422522E-2</v>
          </cell>
          <cell r="BD132" t="str">
            <v>2007Q4</v>
          </cell>
          <cell r="BG132">
            <v>0.14923178278158161</v>
          </cell>
          <cell r="BH132">
            <v>85.001999999999995</v>
          </cell>
          <cell r="BI132">
            <v>12.685</v>
          </cell>
          <cell r="BM132" t="str">
            <v>2007Q4</v>
          </cell>
          <cell r="BN132">
            <v>0.49646631968679078</v>
          </cell>
          <cell r="BO132">
            <v>9.3976979148442399E-2</v>
          </cell>
          <cell r="BP132">
            <v>0.26141877635500504</v>
          </cell>
          <cell r="BQ132">
            <v>4.5646667824777429E-2</v>
          </cell>
          <cell r="BR132">
            <v>0.10249125698498433</v>
          </cell>
          <cell r="BT132">
            <v>2448.299</v>
          </cell>
          <cell r="BU132">
            <v>786.85500000000002</v>
          </cell>
        </row>
        <row r="133">
          <cell r="AJ133" t="str">
            <v>2008Q1</v>
          </cell>
          <cell r="AK133">
            <v>0.43153288187811678</v>
          </cell>
          <cell r="AL133">
            <v>6.8746661181980251E-2</v>
          </cell>
          <cell r="AM133">
            <v>9.3588832353340007E-2</v>
          </cell>
          <cell r="AN133">
            <v>4.8308013678953515E-2</v>
          </cell>
          <cell r="AO133">
            <v>0.25414301623169888</v>
          </cell>
          <cell r="AP133">
            <v>2.057970829840941E-2</v>
          </cell>
          <cell r="AQ133">
            <v>1.2979109957951748E-2</v>
          </cell>
          <cell r="AR133">
            <v>7.0121776419549392E-2</v>
          </cell>
          <cell r="BD133" t="str">
            <v>2008Q1</v>
          </cell>
          <cell r="BG133">
            <v>-0.12985953635577599</v>
          </cell>
          <cell r="BH133">
            <v>61.296999999999997</v>
          </cell>
          <cell r="BI133">
            <v>-7.96</v>
          </cell>
          <cell r="BM133" t="str">
            <v>2008Q1</v>
          </cell>
          <cell r="BN133">
            <v>0.50027954306009703</v>
          </cell>
          <cell r="BO133">
            <v>9.3588832353340007E-2</v>
          </cell>
          <cell r="BP133">
            <v>0.25414301623169888</v>
          </cell>
          <cell r="BQ133">
            <v>4.8308013678953515E-2</v>
          </cell>
          <cell r="BR133">
            <v>0.10368059467591055</v>
          </cell>
          <cell r="BT133">
            <v>2493.1660000000002</v>
          </cell>
          <cell r="BU133">
            <v>803.28499999999997</v>
          </cell>
        </row>
        <row r="134">
          <cell r="AJ134" t="str">
            <v>2008Q2</v>
          </cell>
          <cell r="AK134">
            <v>0.435112063587766</v>
          </cell>
          <cell r="AL134">
            <v>6.8848143317225469E-2</v>
          </cell>
          <cell r="AM134">
            <v>9.3633164494243845E-2</v>
          </cell>
          <cell r="AN134">
            <v>5.0623371429083103E-2</v>
          </cell>
          <cell r="AO134">
            <v>0.24826240997155505</v>
          </cell>
          <cell r="AP134">
            <v>2.1226864219345557E-2</v>
          </cell>
          <cell r="AQ134">
            <v>1.2802619443457808E-2</v>
          </cell>
          <cell r="AR134">
            <v>6.9491363537323186E-2</v>
          </cell>
          <cell r="BD134" t="str">
            <v>2008Q2</v>
          </cell>
          <cell r="BG134">
            <v>-0.11152768239945061</v>
          </cell>
          <cell r="BH134">
            <v>53.878999999999998</v>
          </cell>
          <cell r="BI134">
            <v>-6.0090000000000003</v>
          </cell>
          <cell r="BM134" t="str">
            <v>2008Q2</v>
          </cell>
          <cell r="BN134">
            <v>0.50396020690499144</v>
          </cell>
          <cell r="BO134">
            <v>9.3633164494243845E-2</v>
          </cell>
          <cell r="BP134">
            <v>0.24826240997155505</v>
          </cell>
          <cell r="BQ134">
            <v>5.0623371429083103E-2</v>
          </cell>
          <cell r="BR134">
            <v>0.10352084720012655</v>
          </cell>
          <cell r="BT134">
            <v>2531.3389999999999</v>
          </cell>
          <cell r="BU134">
            <v>818.99099999999999</v>
          </cell>
        </row>
        <row r="135">
          <cell r="AJ135" t="str">
            <v>2008Q3</v>
          </cell>
          <cell r="AK135">
            <v>0.45002513174183395</v>
          </cell>
          <cell r="AL135">
            <v>5.6708043755872212E-2</v>
          </cell>
          <cell r="AM135">
            <v>9.4121777349936264E-2</v>
          </cell>
          <cell r="AN135">
            <v>5.3625335163895067E-2</v>
          </cell>
          <cell r="AO135">
            <v>0.24198463204347406</v>
          </cell>
          <cell r="AP135">
            <v>2.1721047730180409E-2</v>
          </cell>
          <cell r="AQ135">
            <v>1.2644907136881852E-2</v>
          </cell>
          <cell r="AR135">
            <v>6.9169125077926163E-2</v>
          </cell>
          <cell r="BD135" t="str">
            <v>2008Q3</v>
          </cell>
          <cell r="BG135">
            <v>-0.51273862494617484</v>
          </cell>
          <cell r="BH135">
            <v>27.867999999999999</v>
          </cell>
          <cell r="BI135">
            <v>-14.289</v>
          </cell>
          <cell r="BM135" t="str">
            <v>2008Q3</v>
          </cell>
          <cell r="BN135">
            <v>0.50673317549770613</v>
          </cell>
          <cell r="BO135">
            <v>9.4121777349936264E-2</v>
          </cell>
          <cell r="BP135">
            <v>0.24198463204347406</v>
          </cell>
          <cell r="BQ135">
            <v>5.3625335163895067E-2</v>
          </cell>
          <cell r="BR135">
            <v>0.10353507994498842</v>
          </cell>
          <cell r="BT135">
            <v>2545.4996000000001</v>
          </cell>
          <cell r="BU135">
            <v>832.69839999999999</v>
          </cell>
        </row>
        <row r="136">
          <cell r="AJ136" t="str">
            <v>2008Q4</v>
          </cell>
          <cell r="AK136">
            <v>0.45304913608226788</v>
          </cell>
          <cell r="AL136">
            <v>5.6741129328356829E-2</v>
          </cell>
          <cell r="AM136">
            <v>9.3584166052528006E-2</v>
          </cell>
          <cell r="AN136">
            <v>5.5819554468449419E-2</v>
          </cell>
          <cell r="AO136">
            <v>0.23793389960293038</v>
          </cell>
          <cell r="AP136">
            <v>2.126578013513105E-2</v>
          </cell>
          <cell r="AQ136">
            <v>1.2324156032602618E-2</v>
          </cell>
          <cell r="AR136">
            <v>6.9282178297733837E-2</v>
          </cell>
          <cell r="BD136" t="str">
            <v>2008Q4</v>
          </cell>
          <cell r="BG136">
            <v>-0.23372281391100541</v>
          </cell>
          <cell r="BH136">
            <v>29.013000000000002</v>
          </cell>
          <cell r="BI136">
            <v>-6.7809999999999997</v>
          </cell>
          <cell r="BM136" t="str">
            <v>2008Q4</v>
          </cell>
          <cell r="BN136">
            <v>0.50979026541062467</v>
          </cell>
          <cell r="BO136">
            <v>9.3584166052528006E-2</v>
          </cell>
          <cell r="BP136">
            <v>0.23793389960293038</v>
          </cell>
          <cell r="BQ136">
            <v>5.5819554468449419E-2</v>
          </cell>
          <cell r="BR136">
            <v>0.10287211446546751</v>
          </cell>
          <cell r="BT136">
            <v>2566.9609999999998</v>
          </cell>
          <cell r="BU136">
            <v>840.25</v>
          </cell>
        </row>
        <row r="137">
          <cell r="AJ137" t="str">
            <v>2009Q1</v>
          </cell>
          <cell r="AK137">
            <v>0.45492548297636154</v>
          </cell>
          <cell r="AL137">
            <v>5.6904895977820807E-2</v>
          </cell>
          <cell r="AM137">
            <v>9.2505925239716555E-2</v>
          </cell>
          <cell r="AN137">
            <v>5.7200974565118072E-2</v>
          </cell>
          <cell r="AO137">
            <v>0.23590303528969192</v>
          </cell>
          <cell r="AP137">
            <v>2.1069410034804639E-2</v>
          </cell>
          <cell r="AQ137">
            <v>1.2081121424792372E-2</v>
          </cell>
          <cell r="AR137">
            <v>6.9409154491694103E-2</v>
          </cell>
          <cell r="BD137" t="str">
            <v>2009Q1</v>
          </cell>
          <cell r="BG137">
            <v>-10.122754491017965</v>
          </cell>
          <cell r="BH137">
            <v>0.66800000000000004</v>
          </cell>
          <cell r="BI137">
            <v>-6.7619999999999996</v>
          </cell>
          <cell r="BM137" t="str">
            <v>2009Q1</v>
          </cell>
          <cell r="BN137">
            <v>0.51183037895418237</v>
          </cell>
          <cell r="BO137">
            <v>9.2505925239716555E-2</v>
          </cell>
          <cell r="BP137">
            <v>0.23590303528969192</v>
          </cell>
          <cell r="BQ137">
            <v>5.7200974565118072E-2</v>
          </cell>
          <cell r="BR137">
            <v>0.10255968595129111</v>
          </cell>
          <cell r="BT137">
            <v>2562.4090000000001</v>
          </cell>
          <cell r="BU137">
            <v>845.47</v>
          </cell>
        </row>
        <row r="138">
          <cell r="AJ138" t="str">
            <v>2009Q2</v>
          </cell>
          <cell r="AK138">
            <v>0.45449533221438859</v>
          </cell>
          <cell r="AL138">
            <v>5.7184265764461145E-2</v>
          </cell>
          <cell r="AM138">
            <v>9.1617078849182729E-2</v>
          </cell>
          <cell r="AN138">
            <v>5.8491104741572521E-2</v>
          </cell>
          <cell r="AO138">
            <v>0.23512497657441933</v>
          </cell>
          <cell r="AP138">
            <v>2.0792809771360457E-2</v>
          </cell>
          <cell r="AQ138">
            <v>1.1700159617060051E-2</v>
          </cell>
          <cell r="AR138">
            <v>7.0594272467555202E-2</v>
          </cell>
          <cell r="BD138" t="str">
            <v>2009Q2</v>
          </cell>
          <cell r="BG138">
            <v>0.99683998850904909</v>
          </cell>
          <cell r="BH138">
            <v>-3.4809999999999999</v>
          </cell>
          <cell r="BI138">
            <v>-3.47</v>
          </cell>
          <cell r="BM138" t="str">
            <v>2009Q2</v>
          </cell>
          <cell r="BN138">
            <v>0.51167959797884977</v>
          </cell>
          <cell r="BO138">
            <v>9.1617078849182729E-2</v>
          </cell>
          <cell r="BP138">
            <v>0.23512497657441933</v>
          </cell>
          <cell r="BQ138">
            <v>5.8491104741572521E-2</v>
          </cell>
          <cell r="BR138">
            <v>0.1030872418559757</v>
          </cell>
          <cell r="BT138">
            <v>2551.6039999999998</v>
          </cell>
          <cell r="BU138">
            <v>852.79399999999998</v>
          </cell>
        </row>
        <row r="139">
          <cell r="AJ139" t="str">
            <v>2009Q3</v>
          </cell>
          <cell r="AK139">
            <v>0.45319052866920628</v>
          </cell>
          <cell r="AL139">
            <v>5.6291062723009079E-2</v>
          </cell>
          <cell r="AM139">
            <v>9.1531339623149216E-2</v>
          </cell>
          <cell r="AN139">
            <v>6.0038398885350085E-2</v>
          </cell>
          <cell r="AO139">
            <v>0.23506558060054958</v>
          </cell>
          <cell r="AP139">
            <v>2.0838477185248748E-2</v>
          </cell>
          <cell r="AQ139">
            <v>1.0563389652289902E-2</v>
          </cell>
          <cell r="AR139">
            <v>7.2481222661197109E-2</v>
          </cell>
          <cell r="BD139" t="str">
            <v>2009Q3</v>
          </cell>
          <cell r="BG139">
            <v>0.24404101380442986</v>
          </cell>
          <cell r="BH139">
            <v>-22.529</v>
          </cell>
          <cell r="BI139">
            <v>-5.4980000000000002</v>
          </cell>
          <cell r="BM139" t="str">
            <v>2009Q3</v>
          </cell>
          <cell r="BN139">
            <v>0.50948159139221538</v>
          </cell>
          <cell r="BO139">
            <v>9.1531339623149216E-2</v>
          </cell>
          <cell r="BP139">
            <v>0.23506558060054958</v>
          </cell>
          <cell r="BQ139">
            <v>6.0038398885350085E-2</v>
          </cell>
          <cell r="BR139">
            <v>0.10388308949873576</v>
          </cell>
          <cell r="BT139">
            <v>2526.1370000000002</v>
          </cell>
          <cell r="BU139">
            <v>855.73199999999997</v>
          </cell>
        </row>
        <row r="140">
          <cell r="AJ140" t="str">
            <v>2009Q4</v>
          </cell>
          <cell r="AK140">
            <v>0.45287796375875228</v>
          </cell>
          <cell r="AL140">
            <v>5.523634943053761E-2</v>
          </cell>
          <cell r="AM140">
            <v>9.2023920425519129E-2</v>
          </cell>
          <cell r="AN140">
            <v>6.1417195059650813E-2</v>
          </cell>
          <cell r="AO140">
            <v>0.2333290260540313</v>
          </cell>
          <cell r="AP140">
            <v>2.0944195690717312E-2</v>
          </cell>
          <cell r="AQ140">
            <v>1.0725726477747393E-2</v>
          </cell>
          <cell r="AR140">
            <v>7.3445623103044144E-2</v>
          </cell>
          <cell r="BD140" t="str">
            <v>2009Q4</v>
          </cell>
          <cell r="BG140">
            <v>0.34174527866491905</v>
          </cell>
          <cell r="BH140">
            <v>-54.168999999999997</v>
          </cell>
          <cell r="BI140">
            <v>-18.512</v>
          </cell>
          <cell r="BM140" t="str">
            <v>2009Q4</v>
          </cell>
          <cell r="BN140">
            <v>0.5081143131892899</v>
          </cell>
          <cell r="BO140">
            <v>9.2023920425519129E-2</v>
          </cell>
          <cell r="BP140">
            <v>0.2333290260540313</v>
          </cell>
          <cell r="BQ140">
            <v>6.1417195059650813E-2</v>
          </cell>
          <cell r="BR140">
            <v>0.10511554527150885</v>
          </cell>
          <cell r="BT140">
            <v>2478.444</v>
          </cell>
          <cell r="BU140">
            <v>849.25599999999997</v>
          </cell>
        </row>
        <row r="141">
          <cell r="AJ141" t="str">
            <v>2010Q1</v>
          </cell>
          <cell r="AK141">
            <v>0.4525331934912637</v>
          </cell>
          <cell r="AL141">
            <v>5.5903083365633814E-2</v>
          </cell>
          <cell r="AM141">
            <v>9.1954976933658616E-2</v>
          </cell>
          <cell r="AN141">
            <v>7.5907187426373909E-2</v>
          </cell>
          <cell r="AO141">
            <v>0.2176857657493331</v>
          </cell>
          <cell r="AP141">
            <v>2.1245962440244116E-2</v>
          </cell>
          <cell r="AQ141">
            <v>1.0789423683470516E-2</v>
          </cell>
          <cell r="AR141">
            <v>7.3980406910022264E-2</v>
          </cell>
          <cell r="BD141" t="str">
            <v>2010Q1</v>
          </cell>
          <cell r="BG141">
            <v>1.5777400391900718</v>
          </cell>
          <cell r="BH141">
            <v>-38.274999999999999</v>
          </cell>
          <cell r="BI141">
            <v>-60.387999999999998</v>
          </cell>
          <cell r="BM141" t="str">
            <v>2010Q1</v>
          </cell>
          <cell r="BN141">
            <v>0.50843627685689752</v>
          </cell>
          <cell r="BO141">
            <v>9.1954976933658616E-2</v>
          </cell>
          <cell r="BP141">
            <v>0.2176857657493331</v>
          </cell>
          <cell r="BQ141">
            <v>7.5907187426373909E-2</v>
          </cell>
          <cell r="BR141">
            <v>0.1060157930337369</v>
          </cell>
          <cell r="BT141">
            <v>2446.0646000000002</v>
          </cell>
          <cell r="BU141">
            <v>843.36040000000003</v>
          </cell>
        </row>
        <row r="142">
          <cell r="AJ142" t="str">
            <v>2010Q2</v>
          </cell>
          <cell r="AK142">
            <v>0.45007680586372723</v>
          </cell>
          <cell r="AL142">
            <v>5.5486025098248848E-2</v>
          </cell>
          <cell r="AM142">
            <v>9.2340802601985753E-2</v>
          </cell>
          <cell r="AN142">
            <v>7.6916666640946402E-2</v>
          </cell>
          <cell r="AO142">
            <v>0.2181159986135747</v>
          </cell>
          <cell r="AP142">
            <v>2.0909651797985609E-2</v>
          </cell>
          <cell r="AQ142">
            <v>1.1144489159987371E-2</v>
          </cell>
          <cell r="AR142">
            <v>7.5009560223544103E-2</v>
          </cell>
          <cell r="BD142" t="str">
            <v>2010Q2</v>
          </cell>
          <cell r="BG142">
            <v>0.18948986609490676</v>
          </cell>
          <cell r="BH142">
            <v>-49.438000000000002</v>
          </cell>
          <cell r="BI142">
            <v>-9.3680000000000003</v>
          </cell>
          <cell r="BM142" t="str">
            <v>2010Q2</v>
          </cell>
          <cell r="BN142">
            <v>0.50556283096197607</v>
          </cell>
          <cell r="BO142">
            <v>9.2340802601985753E-2</v>
          </cell>
          <cell r="BP142">
            <v>0.2181159986135747</v>
          </cell>
          <cell r="BQ142">
            <v>7.6916666640946402E-2</v>
          </cell>
          <cell r="BR142">
            <v>0.10706370118151709</v>
          </cell>
          <cell r="BT142">
            <v>2400.1042000000002</v>
          </cell>
          <cell r="BU142">
            <v>839.88280000000009</v>
          </cell>
        </row>
        <row r="143">
          <cell r="AJ143" t="str">
            <v>2010Q3</v>
          </cell>
          <cell r="AK143">
            <v>0.44689407547361226</v>
          </cell>
          <cell r="AL143">
            <v>5.63104859661403E-2</v>
          </cell>
          <cell r="AM143">
            <v>9.370498946666099E-2</v>
          </cell>
          <cell r="AN143">
            <v>7.8646991249488415E-2</v>
          </cell>
          <cell r="AO143">
            <v>0.21766804081083321</v>
          </cell>
          <cell r="AP143">
            <v>2.0641107549704992E-2</v>
          </cell>
          <cell r="AQ143">
            <v>1.1026030738768781E-2</v>
          </cell>
          <cell r="AR143">
            <v>7.5108278744791049E-2</v>
          </cell>
          <cell r="BD143" t="str">
            <v>2010Q3</v>
          </cell>
          <cell r="BG143">
            <v>0.25044775242960637</v>
          </cell>
          <cell r="BH143">
            <v>-44.276700000000183</v>
          </cell>
          <cell r="BI143">
            <v>-11.089</v>
          </cell>
          <cell r="BM143" t="str">
            <v>2010Q3</v>
          </cell>
          <cell r="BN143">
            <v>0.50320456143975256</v>
          </cell>
          <cell r="BO143">
            <v>9.370498946666099E-2</v>
          </cell>
          <cell r="BP143">
            <v>0.21766804081083321</v>
          </cell>
          <cell r="BQ143">
            <v>7.8646991249488415E-2</v>
          </cell>
          <cell r="BR143">
            <v>0.10677541703326482</v>
          </cell>
          <cell r="BT143">
            <v>2354.7802999999999</v>
          </cell>
          <cell r="BU143">
            <v>840.93</v>
          </cell>
        </row>
        <row r="144">
          <cell r="AJ144" t="str">
            <v>2010Q4</v>
          </cell>
          <cell r="AK144">
            <v>0.44172925215959502</v>
          </cell>
          <cell r="AL144">
            <v>5.8111725727731656E-2</v>
          </cell>
          <cell r="AM144">
            <v>9.4566289953771296E-2</v>
          </cell>
          <cell r="AN144">
            <v>8.1231935010397646E-2</v>
          </cell>
          <cell r="AO144">
            <v>0.21821299055296839</v>
          </cell>
          <cell r="AP144">
            <v>2.0148502358851759E-2</v>
          </cell>
          <cell r="AQ144">
            <v>1.0473192222971396E-2</v>
          </cell>
          <cell r="AR144">
            <v>7.5526112013712829E-2</v>
          </cell>
          <cell r="BD144" t="str">
            <v>2010Q4</v>
          </cell>
          <cell r="BG144">
            <v>0.1730989425473172</v>
          </cell>
          <cell r="BH144">
            <v>-38.602199999999719</v>
          </cell>
          <cell r="BI144">
            <v>-6.6820000000000004</v>
          </cell>
          <cell r="BM144" t="str">
            <v>2010Q4</v>
          </cell>
          <cell r="BN144">
            <v>0.49984097788732668</v>
          </cell>
          <cell r="BO144">
            <v>9.4566289953771296E-2</v>
          </cell>
          <cell r="BP144">
            <v>0.21821299055296839</v>
          </cell>
          <cell r="BQ144">
            <v>8.1231935010397646E-2</v>
          </cell>
          <cell r="BR144">
            <v>0.10614780659553599</v>
          </cell>
          <cell r="BT144">
            <v>2317.7581</v>
          </cell>
          <cell r="BU144">
            <v>839.35</v>
          </cell>
        </row>
        <row r="145">
          <cell r="AJ145" t="str">
            <v>2011Q1</v>
          </cell>
          <cell r="AK145">
            <v>0.43848143343219287</v>
          </cell>
          <cell r="AL145">
            <v>5.7570733056502912E-2</v>
          </cell>
          <cell r="AM145">
            <v>9.5768496110758106E-2</v>
          </cell>
          <cell r="AN145">
            <v>8.1891367831339074E-2</v>
          </cell>
          <cell r="AO145">
            <v>0.22042278323190037</v>
          </cell>
          <cell r="AP145">
            <v>1.9504417333956435E-2</v>
          </cell>
          <cell r="AQ145">
            <v>1.0318775450730023E-2</v>
          </cell>
          <cell r="AR145">
            <v>7.6041993552620202E-2</v>
          </cell>
          <cell r="BD145" t="str">
            <v>2011Q1</v>
          </cell>
          <cell r="BG145">
            <v>-9.2164381758034174E-3</v>
          </cell>
          <cell r="BH145">
            <v>-30.380500000000467</v>
          </cell>
          <cell r="BI145">
            <v>0.28000000000000003</v>
          </cell>
          <cell r="BM145" t="str">
            <v>2011Q1</v>
          </cell>
          <cell r="BN145">
            <v>0.49605216648869577</v>
          </cell>
          <cell r="BO145">
            <v>9.5768496110758106E-2</v>
          </cell>
          <cell r="BP145">
            <v>0.22042278323190037</v>
          </cell>
          <cell r="BQ145">
            <v>8.1891367831339074E-2</v>
          </cell>
          <cell r="BR145">
            <v>0.10586518633730665</v>
          </cell>
          <cell r="BT145">
            <v>2287.8467999999998</v>
          </cell>
          <cell r="BU145">
            <v>838.88080000000002</v>
          </cell>
        </row>
        <row r="146">
          <cell r="AJ146" t="str">
            <v>2011Q2</v>
          </cell>
          <cell r="AK146">
            <v>0.43502224452125976</v>
          </cell>
          <cell r="AL146">
            <v>5.6888670752337153E-2</v>
          </cell>
          <cell r="AM146">
            <v>9.7606078043811939E-2</v>
          </cell>
          <cell r="AN146">
            <v>8.1783968687268907E-2</v>
          </cell>
          <cell r="AO146">
            <v>0.2228033605520425</v>
          </cell>
          <cell r="AP146">
            <v>1.8657420560615579E-2</v>
          </cell>
          <cell r="AQ146">
            <v>1.1165222323956227E-2</v>
          </cell>
          <cell r="AR146">
            <v>7.6073034558707911E-2</v>
          </cell>
          <cell r="BD146" t="str">
            <v>2011Q2</v>
          </cell>
          <cell r="BG146">
            <v>-0.32900638293141293</v>
          </cell>
          <cell r="BH146">
            <v>-13.489099999999627</v>
          </cell>
          <cell r="BI146">
            <v>4.4379999999999997</v>
          </cell>
          <cell r="BM146" t="str">
            <v>2011Q2</v>
          </cell>
          <cell r="BN146">
            <v>0.49191091527359693</v>
          </cell>
          <cell r="BO146">
            <v>9.7606078043811939E-2</v>
          </cell>
          <cell r="BP146">
            <v>0.2228033605520425</v>
          </cell>
          <cell r="BQ146">
            <v>8.1783968687268907E-2</v>
          </cell>
          <cell r="BR146">
            <v>0.10589567744327971</v>
          </cell>
          <cell r="BT146">
            <v>2273.3227000000002</v>
          </cell>
          <cell r="BU146">
            <v>839.91579999999999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federalreserve.gov/datadownload/Download.aspx?rel=Z1&amp;series=b3c7150cd9c362805207a27358a1e02a&amp;filetype=spreadsheetml&amp;label=include&amp;layout=seriescolumn&amp;from=03/01/1978&amp;to=06/30/2011" TargetMode="External"/><Relationship Id="rId1" Type="http://schemas.openxmlformats.org/officeDocument/2006/relationships/hyperlink" Target="http://www.federalreserve.gov/datadownload/Download.aspx?rel=Z1&amp;series=e1984d5800e8908044f13ae22d16e399&amp;filetype=spreadsheetml&amp;label=include&amp;layout=seriescolumn&amp;from=03/01/1978&amp;to=06/30/2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46"/>
  <sheetViews>
    <sheetView tabSelected="1" topLeftCell="Y1" workbookViewId="0">
      <pane xSplit="1" ySplit="12" topLeftCell="Z13" activePane="bottomRight" state="frozen"/>
      <selection activeCell="Y1" sqref="Y1"/>
      <selection pane="topRight" activeCell="Z1" sqref="Z1"/>
      <selection pane="bottomLeft" activeCell="Y8" sqref="Y8"/>
      <selection pane="bottomRight" activeCell="Y1" sqref="Y1"/>
    </sheetView>
  </sheetViews>
  <sheetFormatPr defaultRowHeight="14.4" x14ac:dyDescent="0.3"/>
  <cols>
    <col min="27" max="27" width="12" customWidth="1"/>
    <col min="28" max="28" width="11.6640625" customWidth="1"/>
    <col min="37" max="37" width="12.109375" customWidth="1"/>
    <col min="38" max="38" width="10.6640625" customWidth="1"/>
    <col min="39" max="44" width="10.5546875" bestFit="1" customWidth="1"/>
    <col min="56" max="56" width="4.88671875" customWidth="1"/>
  </cols>
  <sheetData>
    <row r="1" spans="1:74" x14ac:dyDescent="0.3">
      <c r="Y1" t="s">
        <v>0</v>
      </c>
      <c r="Z1" t="s">
        <v>1</v>
      </c>
      <c r="AA1" s="1">
        <f>AA2/$Z$2</f>
        <v>0.42874065822616447</v>
      </c>
      <c r="AB1" s="1">
        <f t="shared" ref="AB1:AH1" si="0">AB2/$Z$2</f>
        <v>3.2807395276533133E-2</v>
      </c>
      <c r="AC1" s="1">
        <f t="shared" si="0"/>
        <v>5.142859518010192E-2</v>
      </c>
      <c r="AD1" s="1">
        <f t="shared" si="0"/>
        <v>6.7775140698128733E-2</v>
      </c>
      <c r="AE1" s="1">
        <f t="shared" si="0"/>
        <v>0.35885504559700065</v>
      </c>
      <c r="AF1" s="1">
        <f t="shared" si="0"/>
        <v>5.3650253963239752E-3</v>
      </c>
      <c r="AG1" s="1">
        <f t="shared" si="0"/>
        <v>2.8266399541120431E-2</v>
      </c>
      <c r="AH1" s="1">
        <f t="shared" si="0"/>
        <v>2.6761740084626704E-2</v>
      </c>
    </row>
    <row r="2" spans="1:74" ht="15.6" x14ac:dyDescent="0.3">
      <c r="A2" s="2" t="s">
        <v>2</v>
      </c>
      <c r="Y2" s="3" t="s">
        <v>3</v>
      </c>
      <c r="Z2" s="4">
        <f>Z132-Z120</f>
        <v>962344</v>
      </c>
      <c r="AA2" s="4">
        <f>AA132-AA120</f>
        <v>412596</v>
      </c>
      <c r="AB2" s="4">
        <f t="shared" ref="AB2:AH2" si="1">AB132-AB120</f>
        <v>31572</v>
      </c>
      <c r="AC2" s="4">
        <f t="shared" si="1"/>
        <v>49492</v>
      </c>
      <c r="AD2" s="4">
        <f t="shared" si="1"/>
        <v>65223</v>
      </c>
      <c r="AE2" s="4">
        <f t="shared" si="1"/>
        <v>345342</v>
      </c>
      <c r="AF2" s="4">
        <f t="shared" si="1"/>
        <v>5163</v>
      </c>
      <c r="AG2" s="4">
        <f t="shared" si="1"/>
        <v>27202</v>
      </c>
      <c r="AH2" s="4">
        <f t="shared" si="1"/>
        <v>25754</v>
      </c>
    </row>
    <row r="3" spans="1:74" x14ac:dyDescent="0.3">
      <c r="A3" t="s">
        <v>4</v>
      </c>
      <c r="Y3">
        <v>2005</v>
      </c>
      <c r="Z3" s="4">
        <f>Z124-Z120</f>
        <v>310532</v>
      </c>
      <c r="AA3" s="4">
        <f>AA124-AA120</f>
        <v>148694</v>
      </c>
      <c r="AB3" s="4">
        <f t="shared" ref="AB3:AH3" si="2">AB124-AB120</f>
        <v>15706</v>
      </c>
      <c r="AC3" s="4">
        <f t="shared" si="2"/>
        <v>12160</v>
      </c>
      <c r="AD3" s="4">
        <f t="shared" si="2"/>
        <v>10509</v>
      </c>
      <c r="AE3" s="4">
        <f t="shared" si="2"/>
        <v>107446</v>
      </c>
      <c r="AF3" s="4">
        <f t="shared" si="2"/>
        <v>-2389</v>
      </c>
      <c r="AG3" s="4">
        <f t="shared" si="2"/>
        <v>3515</v>
      </c>
      <c r="AH3" s="4">
        <f t="shared" si="2"/>
        <v>14891</v>
      </c>
    </row>
    <row r="4" spans="1:74" x14ac:dyDescent="0.3">
      <c r="A4" t="s">
        <v>5</v>
      </c>
      <c r="Y4">
        <v>2006</v>
      </c>
      <c r="Z4" s="4">
        <f>Z128-Z124</f>
        <v>315580</v>
      </c>
      <c r="AA4" s="4">
        <f>AA128-AA124</f>
        <v>152691</v>
      </c>
      <c r="AB4" s="4">
        <f t="shared" ref="AB4:AH4" si="3">AB128-AB124</f>
        <v>9888</v>
      </c>
      <c r="AC4" s="4">
        <f t="shared" si="3"/>
        <v>14782</v>
      </c>
      <c r="AD4" s="4">
        <f t="shared" si="3"/>
        <v>12404</v>
      </c>
      <c r="AE4" s="4">
        <f t="shared" si="3"/>
        <v>100178</v>
      </c>
      <c r="AF4" s="4">
        <f t="shared" si="3"/>
        <v>4677</v>
      </c>
      <c r="AG4" s="4">
        <f t="shared" si="3"/>
        <v>13395</v>
      </c>
      <c r="AH4" s="4">
        <f t="shared" si="3"/>
        <v>7565</v>
      </c>
    </row>
    <row r="5" spans="1:74" x14ac:dyDescent="0.3">
      <c r="A5" t="s">
        <v>6</v>
      </c>
      <c r="Y5">
        <v>2007</v>
      </c>
      <c r="Z5" s="4">
        <f>Z132-Z128</f>
        <v>336232</v>
      </c>
      <c r="AA5" s="4">
        <f>AA132-AA128</f>
        <v>111211</v>
      </c>
      <c r="AB5" s="4">
        <f t="shared" ref="AB5:AH5" si="4">AB132-AB128</f>
        <v>5978</v>
      </c>
      <c r="AC5" s="4">
        <f t="shared" si="4"/>
        <v>22550</v>
      </c>
      <c r="AD5" s="4">
        <f t="shared" si="4"/>
        <v>42310</v>
      </c>
      <c r="AE5" s="4">
        <f t="shared" si="4"/>
        <v>137718</v>
      </c>
      <c r="AF5" s="4">
        <f t="shared" si="4"/>
        <v>2875</v>
      </c>
      <c r="AG5" s="4">
        <f t="shared" si="4"/>
        <v>10292</v>
      </c>
      <c r="AH5" s="4">
        <f t="shared" si="4"/>
        <v>3298</v>
      </c>
    </row>
    <row r="6" spans="1:74" x14ac:dyDescent="0.3">
      <c r="Z6" s="4"/>
      <c r="AA6" s="4"/>
      <c r="AB6" s="4"/>
      <c r="AC6" s="4"/>
      <c r="AD6" s="4"/>
      <c r="AE6" s="4"/>
      <c r="AF6" s="4"/>
      <c r="AG6" s="4"/>
      <c r="AH6" s="4"/>
    </row>
    <row r="7" spans="1:74" x14ac:dyDescent="0.3">
      <c r="Y7" s="3" t="s">
        <v>7</v>
      </c>
      <c r="Z7" s="4">
        <f>Z146-Z136</f>
        <v>-293972.5</v>
      </c>
      <c r="AA7" s="4">
        <f t="shared" ref="AA7:AH7" si="5">AA146-AA136</f>
        <v>-189306</v>
      </c>
      <c r="AB7" s="4">
        <f t="shared" si="5"/>
        <v>-16221</v>
      </c>
      <c r="AC7" s="4">
        <f t="shared" si="5"/>
        <v>-14990</v>
      </c>
      <c r="AD7" s="4">
        <f t="shared" si="5"/>
        <v>64424</v>
      </c>
      <c r="AE7" s="4">
        <f t="shared" si="5"/>
        <v>-117051</v>
      </c>
      <c r="AF7" s="4">
        <f t="shared" si="5"/>
        <v>-14372</v>
      </c>
      <c r="AG7" s="4">
        <f t="shared" si="5"/>
        <v>-7231</v>
      </c>
      <c r="AH7" s="4">
        <f t="shared" si="5"/>
        <v>774.5</v>
      </c>
    </row>
    <row r="8" spans="1:74" x14ac:dyDescent="0.3">
      <c r="Z8" s="4"/>
      <c r="AA8" s="4"/>
      <c r="AB8" s="4"/>
      <c r="AC8" s="4"/>
      <c r="AD8" s="4"/>
      <c r="AE8" s="4"/>
      <c r="AF8" s="4"/>
      <c r="AG8" s="4"/>
      <c r="AH8" s="4"/>
    </row>
    <row r="9" spans="1:74" x14ac:dyDescent="0.3">
      <c r="Z9" s="4"/>
      <c r="AA9" s="4"/>
      <c r="AB9" s="4"/>
      <c r="AC9" s="4"/>
      <c r="AD9" s="4"/>
      <c r="AE9" s="4"/>
      <c r="AF9" s="4"/>
      <c r="AG9" s="4"/>
      <c r="AH9" s="4"/>
    </row>
    <row r="10" spans="1:74" ht="18" x14ac:dyDescent="0.35">
      <c r="B10" s="5" t="s">
        <v>8</v>
      </c>
      <c r="M10" s="6" t="s">
        <v>9</v>
      </c>
      <c r="Y10" s="7" t="s">
        <v>10</v>
      </c>
      <c r="Z10" s="8"/>
      <c r="AA10" s="8"/>
      <c r="AB10" s="8"/>
      <c r="AC10" s="8"/>
    </row>
    <row r="11" spans="1:74" ht="18" x14ac:dyDescent="0.35">
      <c r="A11" s="9"/>
      <c r="B11" s="9" t="s">
        <v>11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9" t="s">
        <v>11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AJ11" s="11" t="s">
        <v>12</v>
      </c>
      <c r="BE11" t="s">
        <v>13</v>
      </c>
      <c r="BJ11" s="12" t="s">
        <v>14</v>
      </c>
      <c r="BK11" s="12"/>
    </row>
    <row r="12" spans="1:74" ht="32.25" customHeight="1" x14ac:dyDescent="0.3"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M12" t="s">
        <v>25</v>
      </c>
      <c r="N12" t="s">
        <v>26</v>
      </c>
      <c r="O12" t="s">
        <v>27</v>
      </c>
      <c r="P12" t="s">
        <v>28</v>
      </c>
      <c r="Q12" t="s">
        <v>29</v>
      </c>
      <c r="R12" t="s">
        <v>30</v>
      </c>
      <c r="S12" t="s">
        <v>31</v>
      </c>
      <c r="T12" t="s">
        <v>32</v>
      </c>
      <c r="U12" t="s">
        <v>33</v>
      </c>
      <c r="V12" t="s">
        <v>34</v>
      </c>
      <c r="W12" t="s">
        <v>24</v>
      </c>
      <c r="Z12" s="13" t="s">
        <v>35</v>
      </c>
      <c r="AA12" s="14" t="s">
        <v>36</v>
      </c>
      <c r="AB12" s="14" t="s">
        <v>37</v>
      </c>
      <c r="AC12" s="14" t="s">
        <v>38</v>
      </c>
      <c r="AD12" s="13" t="s">
        <v>39</v>
      </c>
      <c r="AE12" s="13" t="s">
        <v>40</v>
      </c>
      <c r="AF12" s="14" t="s">
        <v>41</v>
      </c>
      <c r="AG12" s="14" t="s">
        <v>24</v>
      </c>
      <c r="AH12" s="14" t="s">
        <v>42</v>
      </c>
      <c r="AK12" s="14" t="s">
        <v>36</v>
      </c>
      <c r="AL12" s="14" t="s">
        <v>37</v>
      </c>
      <c r="AM12" s="14" t="s">
        <v>38</v>
      </c>
      <c r="AN12" s="13" t="s">
        <v>39</v>
      </c>
      <c r="AO12" s="13" t="s">
        <v>40</v>
      </c>
      <c r="AP12" s="14" t="s">
        <v>41</v>
      </c>
      <c r="AQ12" s="14" t="s">
        <v>24</v>
      </c>
      <c r="AR12" s="14" t="s">
        <v>42</v>
      </c>
      <c r="AS12" s="13" t="s">
        <v>35</v>
      </c>
      <c r="AU12" s="15" t="s">
        <v>43</v>
      </c>
      <c r="BE12" t="s">
        <v>35</v>
      </c>
      <c r="BF12" t="s">
        <v>40</v>
      </c>
      <c r="BG12" t="s">
        <v>44</v>
      </c>
      <c r="BJ12" t="s">
        <v>35</v>
      </c>
      <c r="BK12" t="s">
        <v>40</v>
      </c>
      <c r="BN12" t="s">
        <v>45</v>
      </c>
      <c r="BO12" t="s">
        <v>46</v>
      </c>
      <c r="BP12" t="s">
        <v>40</v>
      </c>
      <c r="BQ12" t="s">
        <v>39</v>
      </c>
      <c r="BR12" t="s">
        <v>42</v>
      </c>
      <c r="BT12" t="s">
        <v>47</v>
      </c>
      <c r="BU12" t="s">
        <v>9</v>
      </c>
      <c r="BV12" t="s">
        <v>35</v>
      </c>
    </row>
    <row r="13" spans="1:74" x14ac:dyDescent="0.3">
      <c r="A13" s="16" t="s">
        <v>48</v>
      </c>
      <c r="B13">
        <v>197958</v>
      </c>
      <c r="C13">
        <v>58094</v>
      </c>
      <c r="D13">
        <v>67</v>
      </c>
      <c r="E13">
        <v>770</v>
      </c>
      <c r="F13">
        <v>54010</v>
      </c>
      <c r="G13">
        <v>55652</v>
      </c>
      <c r="H13">
        <v>0</v>
      </c>
      <c r="I13">
        <v>0</v>
      </c>
      <c r="J13">
        <v>4742</v>
      </c>
      <c r="K13">
        <v>1831</v>
      </c>
      <c r="M13" s="16" t="s">
        <v>48</v>
      </c>
      <c r="N13">
        <v>116827</v>
      </c>
      <c r="O13">
        <v>9523</v>
      </c>
      <c r="P13">
        <v>0</v>
      </c>
      <c r="Q13">
        <v>48983</v>
      </c>
      <c r="R13">
        <v>18648</v>
      </c>
      <c r="S13">
        <v>6370</v>
      </c>
      <c r="T13">
        <v>2885</v>
      </c>
      <c r="U13">
        <v>0</v>
      </c>
      <c r="V13">
        <v>1679</v>
      </c>
      <c r="W13">
        <v>1049</v>
      </c>
      <c r="Y13" s="16" t="s">
        <v>48</v>
      </c>
      <c r="Z13">
        <f>B13+N13</f>
        <v>314785</v>
      </c>
      <c r="AA13">
        <f>SUM(C13:E13)+SUM(O13:P13)</f>
        <v>68454</v>
      </c>
      <c r="AB13">
        <f>F13+Q13</f>
        <v>102993</v>
      </c>
      <c r="AC13">
        <f>G13+R13</f>
        <v>74300</v>
      </c>
      <c r="AD13">
        <f>S13</f>
        <v>6370</v>
      </c>
      <c r="AE13">
        <f>H13+I13+T13+U13</f>
        <v>2885</v>
      </c>
      <c r="AF13">
        <f>J13+V13</f>
        <v>6421</v>
      </c>
      <c r="AG13">
        <f>K13+W13</f>
        <v>2880</v>
      </c>
      <c r="AH13">
        <f>Z13-SUM(AA13:AG13)</f>
        <v>50482</v>
      </c>
      <c r="AJ13" s="16" t="s">
        <v>48</v>
      </c>
      <c r="AK13" s="17">
        <f>AA13/$Z13</f>
        <v>0.21746271264513875</v>
      </c>
      <c r="AL13" s="17">
        <f t="shared" ref="AL13:AR13" si="6">AB13/$Z$13</f>
        <v>0.32718522165922775</v>
      </c>
      <c r="AM13" s="17">
        <f t="shared" si="6"/>
        <v>0.2360341185253427</v>
      </c>
      <c r="AN13" s="17">
        <f t="shared" si="6"/>
        <v>2.0236034118525342E-2</v>
      </c>
      <c r="AO13" s="17">
        <f t="shared" si="6"/>
        <v>9.164985625109201E-3</v>
      </c>
      <c r="AP13" s="17">
        <f t="shared" si="6"/>
        <v>2.0398049462331432E-2</v>
      </c>
      <c r="AQ13" s="17">
        <f t="shared" si="6"/>
        <v>9.1491017678733098E-3</v>
      </c>
      <c r="AR13" s="17">
        <f t="shared" si="6"/>
        <v>0.16036977619645154</v>
      </c>
      <c r="AS13">
        <f t="shared" ref="AS13:AS44" si="7">SUM(AK13:AR13)</f>
        <v>1.0000000000000002</v>
      </c>
      <c r="BM13" t="str">
        <f>AJ13</f>
        <v>1978Q1</v>
      </c>
      <c r="BN13" s="17">
        <f>SUM(AK13:AL13)</f>
        <v>0.54464793430436653</v>
      </c>
      <c r="BO13" s="17">
        <f>AM13</f>
        <v>0.2360341185253427</v>
      </c>
      <c r="BP13" s="17">
        <f>AO13</f>
        <v>9.164985625109201E-3</v>
      </c>
      <c r="BQ13" s="17">
        <f>AN13</f>
        <v>2.0236034118525342E-2</v>
      </c>
      <c r="BR13" s="17">
        <f>SUM(AP13:AR13)</f>
        <v>0.18991692742665628</v>
      </c>
      <c r="BS13" t="s">
        <v>48</v>
      </c>
      <c r="BT13">
        <f>B13/1000</f>
        <v>197.958</v>
      </c>
      <c r="BU13">
        <f>N13/1000</f>
        <v>116.827</v>
      </c>
      <c r="BV13">
        <f>BT13+BU13</f>
        <v>314.78499999999997</v>
      </c>
    </row>
    <row r="14" spans="1:74" x14ac:dyDescent="0.3">
      <c r="A14" s="16" t="s">
        <v>49</v>
      </c>
      <c r="B14">
        <v>203343</v>
      </c>
      <c r="C14">
        <v>61568</v>
      </c>
      <c r="D14">
        <v>86</v>
      </c>
      <c r="E14">
        <v>594</v>
      </c>
      <c r="F14">
        <v>54901</v>
      </c>
      <c r="G14">
        <v>57245</v>
      </c>
      <c r="H14">
        <v>0</v>
      </c>
      <c r="I14">
        <v>0</v>
      </c>
      <c r="J14">
        <v>4641</v>
      </c>
      <c r="K14">
        <v>1798</v>
      </c>
      <c r="M14" s="16" t="s">
        <v>49</v>
      </c>
      <c r="N14">
        <v>120272</v>
      </c>
      <c r="O14">
        <v>10335</v>
      </c>
      <c r="P14">
        <v>0</v>
      </c>
      <c r="Q14">
        <v>50123</v>
      </c>
      <c r="R14">
        <v>18688</v>
      </c>
      <c r="S14">
        <v>6176</v>
      </c>
      <c r="T14">
        <v>3469</v>
      </c>
      <c r="U14">
        <v>0</v>
      </c>
      <c r="V14">
        <v>1686</v>
      </c>
      <c r="W14">
        <v>1011</v>
      </c>
      <c r="Y14" s="16" t="s">
        <v>49</v>
      </c>
      <c r="Z14">
        <f t="shared" ref="Z14:Z77" si="8">B14+N14</f>
        <v>323615</v>
      </c>
      <c r="AA14">
        <f t="shared" ref="AA14:AA77" si="9">SUM(C14:E14)+SUM(O14:P14)</f>
        <v>72583</v>
      </c>
      <c r="AB14">
        <f t="shared" ref="AB14:AC77" si="10">F14+Q14</f>
        <v>105024</v>
      </c>
      <c r="AC14">
        <f t="shared" si="10"/>
        <v>75933</v>
      </c>
      <c r="AD14">
        <f t="shared" ref="AD14:AD77" si="11">S14</f>
        <v>6176</v>
      </c>
      <c r="AE14">
        <f t="shared" ref="AE14:AE77" si="12">H14+I14+T14+U14</f>
        <v>3469</v>
      </c>
      <c r="AF14">
        <f t="shared" ref="AF14:AG77" si="13">J14+V14</f>
        <v>6327</v>
      </c>
      <c r="AG14">
        <f t="shared" si="13"/>
        <v>2809</v>
      </c>
      <c r="AH14">
        <f t="shared" ref="AH14:AH77" si="14">Z14-SUM(AA14:AG14)</f>
        <v>51294</v>
      </c>
      <c r="AJ14" s="16" t="s">
        <v>49</v>
      </c>
      <c r="AK14" s="17">
        <f t="shared" ref="AK14:AL77" si="15">AA14/$Z14</f>
        <v>0.22428812014276223</v>
      </c>
      <c r="AL14" s="17">
        <f>AB14/$Z14</f>
        <v>0.32453378242664893</v>
      </c>
      <c r="AM14" s="17">
        <f>AC14/Z14</f>
        <v>0.23463992707383774</v>
      </c>
      <c r="AN14" s="17">
        <f>AD14/Z14</f>
        <v>1.9084405852633532E-2</v>
      </c>
      <c r="AO14" s="17">
        <f>AE14/Z14</f>
        <v>1.0719527834000278E-2</v>
      </c>
      <c r="AP14" s="17">
        <f>AF14/Z14</f>
        <v>1.9551009687437233E-2</v>
      </c>
      <c r="AQ14" s="17">
        <f>AG14/Z14</f>
        <v>8.6800673639973423E-3</v>
      </c>
      <c r="AR14" s="17">
        <f>AH14/Z14</f>
        <v>0.15850315961868269</v>
      </c>
      <c r="AS14">
        <f t="shared" si="7"/>
        <v>1</v>
      </c>
      <c r="BD14" t="str">
        <f>AJ14</f>
        <v>1978Q2</v>
      </c>
      <c r="BE14">
        <f t="shared" ref="BE14:BE77" si="16">Z14-Z13</f>
        <v>8830</v>
      </c>
      <c r="BF14">
        <f t="shared" ref="BF14:BF77" si="17">AE14-AE13</f>
        <v>584</v>
      </c>
      <c r="BG14" s="17">
        <f>BF14/BE14</f>
        <v>6.6138165345413363E-2</v>
      </c>
      <c r="BH14">
        <f>BE14/1000</f>
        <v>8.83</v>
      </c>
      <c r="BI14">
        <f>BF14/1000</f>
        <v>0.58399999999999996</v>
      </c>
      <c r="BM14" t="str">
        <f t="shared" ref="BM14:BM77" si="18">AJ14</f>
        <v>1978Q2</v>
      </c>
      <c r="BN14" s="17">
        <f t="shared" ref="BN14:BN77" si="19">SUM(AK14:AL14)</f>
        <v>0.54882190256941121</v>
      </c>
      <c r="BO14" s="17">
        <f t="shared" ref="BO14:BO77" si="20">AM14</f>
        <v>0.23463992707383774</v>
      </c>
      <c r="BP14" s="17">
        <f t="shared" ref="BP14:BP77" si="21">AO14</f>
        <v>1.0719527834000278E-2</v>
      </c>
      <c r="BQ14" s="17">
        <f t="shared" ref="BQ14:BQ77" si="22">AN14</f>
        <v>1.9084405852633532E-2</v>
      </c>
      <c r="BR14" s="17">
        <f t="shared" ref="BR14:BR77" si="23">SUM(AP14:AR14)</f>
        <v>0.18673423667011727</v>
      </c>
      <c r="BS14" t="s">
        <v>49</v>
      </c>
      <c r="BT14">
        <f t="shared" ref="BT14:BT77" si="24">B14/1000</f>
        <v>203.34299999999999</v>
      </c>
      <c r="BU14">
        <f t="shared" ref="BU14:BU77" si="25">N14/1000</f>
        <v>120.27200000000001</v>
      </c>
      <c r="BV14">
        <f t="shared" ref="BV14:BV77" si="26">BT14+BU14</f>
        <v>323.61500000000001</v>
      </c>
    </row>
    <row r="15" spans="1:74" x14ac:dyDescent="0.3">
      <c r="A15" s="16" t="s">
        <v>50</v>
      </c>
      <c r="B15">
        <v>208876</v>
      </c>
      <c r="C15">
        <v>63859</v>
      </c>
      <c r="D15">
        <v>96</v>
      </c>
      <c r="E15">
        <v>594</v>
      </c>
      <c r="F15">
        <v>55690</v>
      </c>
      <c r="G15">
        <v>59153</v>
      </c>
      <c r="H15">
        <v>0</v>
      </c>
      <c r="I15">
        <v>0</v>
      </c>
      <c r="J15">
        <v>4605</v>
      </c>
      <c r="K15">
        <v>1748</v>
      </c>
      <c r="M15" s="16" t="s">
        <v>50</v>
      </c>
      <c r="N15">
        <v>122681</v>
      </c>
      <c r="O15">
        <v>10378</v>
      </c>
      <c r="P15">
        <v>0</v>
      </c>
      <c r="Q15">
        <v>51227</v>
      </c>
      <c r="R15">
        <v>18742</v>
      </c>
      <c r="S15">
        <v>6246</v>
      </c>
      <c r="T15">
        <v>3736</v>
      </c>
      <c r="U15">
        <v>0</v>
      </c>
      <c r="V15">
        <v>1795</v>
      </c>
      <c r="W15">
        <v>963</v>
      </c>
      <c r="Y15" s="16" t="s">
        <v>50</v>
      </c>
      <c r="Z15">
        <f t="shared" si="8"/>
        <v>331557</v>
      </c>
      <c r="AA15">
        <f t="shared" si="9"/>
        <v>74927</v>
      </c>
      <c r="AB15">
        <f t="shared" si="10"/>
        <v>106917</v>
      </c>
      <c r="AC15">
        <f t="shared" si="10"/>
        <v>77895</v>
      </c>
      <c r="AD15">
        <f t="shared" si="11"/>
        <v>6246</v>
      </c>
      <c r="AE15">
        <f t="shared" si="12"/>
        <v>3736</v>
      </c>
      <c r="AF15">
        <f t="shared" si="13"/>
        <v>6400</v>
      </c>
      <c r="AG15">
        <f t="shared" si="13"/>
        <v>2711</v>
      </c>
      <c r="AH15">
        <f t="shared" si="14"/>
        <v>52725</v>
      </c>
      <c r="AJ15" s="16" t="s">
        <v>50</v>
      </c>
      <c r="AK15" s="17">
        <f t="shared" si="15"/>
        <v>0.22598527553331704</v>
      </c>
      <c r="AL15" s="17">
        <f t="shared" si="15"/>
        <v>0.32246943964386215</v>
      </c>
      <c r="AM15" s="17">
        <f t="shared" ref="AM15:AM78" si="27">AC15/Z15</f>
        <v>0.23493697916195405</v>
      </c>
      <c r="AN15" s="17">
        <f t="shared" ref="AN15:AN78" si="28">AD15/Z15</f>
        <v>1.8838389779132998E-2</v>
      </c>
      <c r="AO15" s="17">
        <f t="shared" ref="AO15:AO78" si="29">AE15/Z15</f>
        <v>1.1268047424726367E-2</v>
      </c>
      <c r="AP15" s="17">
        <f t="shared" ref="AP15:AP78" si="30">AF15/Z15</f>
        <v>1.9302864967411335E-2</v>
      </c>
      <c r="AQ15" s="17">
        <f t="shared" ref="AQ15:AQ78" si="31">AG15/Z15</f>
        <v>8.1765729572893953E-3</v>
      </c>
      <c r="AR15" s="17">
        <f t="shared" ref="AR15:AR78" si="32">AH15/Z15</f>
        <v>0.15902243053230666</v>
      </c>
      <c r="AS15">
        <f t="shared" si="7"/>
        <v>0.99999999999999989</v>
      </c>
      <c r="BD15" t="str">
        <f t="shared" ref="BD15:BD78" si="33">AJ15</f>
        <v>1978Q3</v>
      </c>
      <c r="BE15">
        <f t="shared" si="16"/>
        <v>7942</v>
      </c>
      <c r="BF15">
        <f t="shared" si="17"/>
        <v>267</v>
      </c>
      <c r="BG15" s="17">
        <f t="shared" ref="BG15:BG78" si="34">BF15/BE15</f>
        <v>3.3618735834802314E-2</v>
      </c>
      <c r="BH15">
        <f t="shared" ref="BH15:BI78" si="35">BE15/1000</f>
        <v>7.9420000000000002</v>
      </c>
      <c r="BI15">
        <f t="shared" si="35"/>
        <v>0.26700000000000002</v>
      </c>
      <c r="BM15" t="str">
        <f t="shared" si="18"/>
        <v>1978Q3</v>
      </c>
      <c r="BN15" s="17">
        <f t="shared" si="19"/>
        <v>0.54845471517717925</v>
      </c>
      <c r="BO15" s="17">
        <f t="shared" si="20"/>
        <v>0.23493697916195405</v>
      </c>
      <c r="BP15" s="17">
        <f t="shared" si="21"/>
        <v>1.1268047424726367E-2</v>
      </c>
      <c r="BQ15" s="17">
        <f t="shared" si="22"/>
        <v>1.8838389779132998E-2</v>
      </c>
      <c r="BR15" s="17">
        <f t="shared" si="23"/>
        <v>0.18650186845700739</v>
      </c>
      <c r="BS15" t="s">
        <v>50</v>
      </c>
      <c r="BT15">
        <f t="shared" si="24"/>
        <v>208.876</v>
      </c>
      <c r="BU15">
        <f t="shared" si="25"/>
        <v>122.681</v>
      </c>
      <c r="BV15">
        <f t="shared" si="26"/>
        <v>331.55700000000002</v>
      </c>
    </row>
    <row r="16" spans="1:74" x14ac:dyDescent="0.3">
      <c r="A16" s="16" t="s">
        <v>51</v>
      </c>
      <c r="B16">
        <v>214511</v>
      </c>
      <c r="C16">
        <v>65490</v>
      </c>
      <c r="D16">
        <v>103</v>
      </c>
      <c r="E16">
        <v>594</v>
      </c>
      <c r="F16">
        <v>56561</v>
      </c>
      <c r="G16">
        <v>62232</v>
      </c>
      <c r="H16">
        <v>0</v>
      </c>
      <c r="I16">
        <v>0</v>
      </c>
      <c r="J16">
        <v>4350</v>
      </c>
      <c r="K16">
        <v>1733</v>
      </c>
      <c r="M16" s="16" t="s">
        <v>51</v>
      </c>
      <c r="N16">
        <v>125152</v>
      </c>
      <c r="O16">
        <v>10263</v>
      </c>
      <c r="P16">
        <v>0</v>
      </c>
      <c r="Q16">
        <v>51982</v>
      </c>
      <c r="R16">
        <v>19000</v>
      </c>
      <c r="S16">
        <v>6395</v>
      </c>
      <c r="T16">
        <v>4097</v>
      </c>
      <c r="U16">
        <v>0</v>
      </c>
      <c r="V16">
        <v>1957</v>
      </c>
      <c r="W16">
        <v>936</v>
      </c>
      <c r="Y16" s="16" t="s">
        <v>51</v>
      </c>
      <c r="Z16">
        <f t="shared" si="8"/>
        <v>339663</v>
      </c>
      <c r="AA16">
        <f t="shared" si="9"/>
        <v>76450</v>
      </c>
      <c r="AB16">
        <f t="shared" si="10"/>
        <v>108543</v>
      </c>
      <c r="AC16">
        <f t="shared" si="10"/>
        <v>81232</v>
      </c>
      <c r="AD16">
        <f t="shared" si="11"/>
        <v>6395</v>
      </c>
      <c r="AE16">
        <f t="shared" si="12"/>
        <v>4097</v>
      </c>
      <c r="AF16">
        <f t="shared" si="13"/>
        <v>6307</v>
      </c>
      <c r="AG16">
        <f t="shared" si="13"/>
        <v>2669</v>
      </c>
      <c r="AH16">
        <f t="shared" si="14"/>
        <v>53970</v>
      </c>
      <c r="AJ16" s="16" t="s">
        <v>51</v>
      </c>
      <c r="AK16" s="17">
        <f t="shared" si="15"/>
        <v>0.22507603124273176</v>
      </c>
      <c r="AL16" s="17">
        <f t="shared" si="15"/>
        <v>0.31956085885127317</v>
      </c>
      <c r="AM16" s="17">
        <f t="shared" si="27"/>
        <v>0.2391546915619305</v>
      </c>
      <c r="AN16" s="17">
        <f t="shared" si="28"/>
        <v>1.8827484889434528E-2</v>
      </c>
      <c r="AO16" s="17">
        <f t="shared" si="29"/>
        <v>1.2061955526507155E-2</v>
      </c>
      <c r="AP16" s="17">
        <f t="shared" si="30"/>
        <v>1.8568404565701888E-2</v>
      </c>
      <c r="AQ16" s="17">
        <f t="shared" si="31"/>
        <v>7.8577884550274837E-3</v>
      </c>
      <c r="AR16" s="17">
        <f t="shared" si="32"/>
        <v>0.1588927849073935</v>
      </c>
      <c r="AS16">
        <f t="shared" si="7"/>
        <v>1</v>
      </c>
      <c r="BD16" t="str">
        <f t="shared" si="33"/>
        <v>1978Q4</v>
      </c>
      <c r="BE16">
        <f t="shared" si="16"/>
        <v>8106</v>
      </c>
      <c r="BF16">
        <f t="shared" si="17"/>
        <v>361</v>
      </c>
      <c r="BG16" s="17">
        <f t="shared" si="34"/>
        <v>4.4534912410560082E-2</v>
      </c>
      <c r="BH16">
        <f t="shared" si="35"/>
        <v>8.1059999999999999</v>
      </c>
      <c r="BI16">
        <f t="shared" si="35"/>
        <v>0.36099999999999999</v>
      </c>
      <c r="BM16" t="str">
        <f t="shared" si="18"/>
        <v>1978Q4</v>
      </c>
      <c r="BN16" s="17">
        <f t="shared" si="19"/>
        <v>0.54463689009400496</v>
      </c>
      <c r="BO16" s="17">
        <f t="shared" si="20"/>
        <v>0.2391546915619305</v>
      </c>
      <c r="BP16" s="17">
        <f t="shared" si="21"/>
        <v>1.2061955526507155E-2</v>
      </c>
      <c r="BQ16" s="17">
        <f t="shared" si="22"/>
        <v>1.8827484889434528E-2</v>
      </c>
      <c r="BR16" s="17">
        <f t="shared" si="23"/>
        <v>0.18531897792812288</v>
      </c>
      <c r="BS16" t="s">
        <v>51</v>
      </c>
      <c r="BT16">
        <f t="shared" si="24"/>
        <v>214.511</v>
      </c>
      <c r="BU16">
        <f t="shared" si="25"/>
        <v>125.152</v>
      </c>
      <c r="BV16">
        <f t="shared" si="26"/>
        <v>339.66300000000001</v>
      </c>
    </row>
    <row r="17" spans="1:74" x14ac:dyDescent="0.3">
      <c r="A17" s="16" t="s">
        <v>52</v>
      </c>
      <c r="B17">
        <v>219175</v>
      </c>
      <c r="C17">
        <v>67374</v>
      </c>
      <c r="D17">
        <v>119</v>
      </c>
      <c r="E17">
        <v>595</v>
      </c>
      <c r="F17">
        <v>56962</v>
      </c>
      <c r="G17">
        <v>63855</v>
      </c>
      <c r="H17">
        <v>0</v>
      </c>
      <c r="I17">
        <v>0</v>
      </c>
      <c r="J17">
        <v>4532</v>
      </c>
      <c r="K17">
        <v>1720</v>
      </c>
      <c r="M17" s="16" t="s">
        <v>52</v>
      </c>
      <c r="N17">
        <v>127635</v>
      </c>
      <c r="O17">
        <v>10320</v>
      </c>
      <c r="P17">
        <v>0</v>
      </c>
      <c r="Q17">
        <v>52958</v>
      </c>
      <c r="R17">
        <v>19064</v>
      </c>
      <c r="S17">
        <v>6460</v>
      </c>
      <c r="T17">
        <v>4353</v>
      </c>
      <c r="U17">
        <v>0</v>
      </c>
      <c r="V17">
        <v>1972</v>
      </c>
      <c r="W17">
        <v>935</v>
      </c>
      <c r="Y17" s="16" t="s">
        <v>52</v>
      </c>
      <c r="Z17">
        <f t="shared" si="8"/>
        <v>346810</v>
      </c>
      <c r="AA17">
        <f t="shared" si="9"/>
        <v>78408</v>
      </c>
      <c r="AB17">
        <f t="shared" si="10"/>
        <v>109920</v>
      </c>
      <c r="AC17">
        <f t="shared" si="10"/>
        <v>82919</v>
      </c>
      <c r="AD17">
        <f t="shared" si="11"/>
        <v>6460</v>
      </c>
      <c r="AE17">
        <f t="shared" si="12"/>
        <v>4353</v>
      </c>
      <c r="AF17">
        <f t="shared" si="13"/>
        <v>6504</v>
      </c>
      <c r="AG17">
        <f t="shared" si="13"/>
        <v>2655</v>
      </c>
      <c r="AH17">
        <f t="shared" si="14"/>
        <v>55591</v>
      </c>
      <c r="AJ17" s="16" t="s">
        <v>52</v>
      </c>
      <c r="AK17" s="17">
        <f t="shared" si="15"/>
        <v>0.22608344626740867</v>
      </c>
      <c r="AL17" s="17">
        <f t="shared" si="15"/>
        <v>0.31694587814653558</v>
      </c>
      <c r="AM17" s="17">
        <f t="shared" si="27"/>
        <v>0.23909056832271272</v>
      </c>
      <c r="AN17" s="17">
        <f t="shared" si="28"/>
        <v>1.8626913872149015E-2</v>
      </c>
      <c r="AO17" s="17">
        <f t="shared" si="29"/>
        <v>1.2551541189700413E-2</v>
      </c>
      <c r="AP17" s="17">
        <f t="shared" si="30"/>
        <v>1.8753784492950031E-2</v>
      </c>
      <c r="AQ17" s="17">
        <f t="shared" si="31"/>
        <v>7.655488596061244E-3</v>
      </c>
      <c r="AR17" s="17">
        <f t="shared" si="32"/>
        <v>0.16029237911248234</v>
      </c>
      <c r="AS17">
        <f t="shared" si="7"/>
        <v>1</v>
      </c>
      <c r="BD17" t="str">
        <f t="shared" si="33"/>
        <v>1979Q1</v>
      </c>
      <c r="BE17">
        <f t="shared" si="16"/>
        <v>7147</v>
      </c>
      <c r="BF17">
        <f t="shared" si="17"/>
        <v>256</v>
      </c>
      <c r="BG17" s="17">
        <f t="shared" si="34"/>
        <v>3.5819224849587238E-2</v>
      </c>
      <c r="BH17">
        <f t="shared" si="35"/>
        <v>7.1470000000000002</v>
      </c>
      <c r="BI17">
        <f t="shared" si="35"/>
        <v>0.25600000000000001</v>
      </c>
      <c r="BJ17">
        <f>SUM(BE14:BE17)</f>
        <v>32025</v>
      </c>
      <c r="BK17">
        <f>SUM(BF14:BF17)</f>
        <v>1468</v>
      </c>
      <c r="BM17" t="str">
        <f t="shared" si="18"/>
        <v>1979Q1</v>
      </c>
      <c r="BN17" s="17">
        <f t="shared" si="19"/>
        <v>0.54302932441394425</v>
      </c>
      <c r="BO17" s="17">
        <f t="shared" si="20"/>
        <v>0.23909056832271272</v>
      </c>
      <c r="BP17" s="17">
        <f t="shared" si="21"/>
        <v>1.2551541189700413E-2</v>
      </c>
      <c r="BQ17" s="17">
        <f t="shared" si="22"/>
        <v>1.8626913872149015E-2</v>
      </c>
      <c r="BR17" s="17">
        <f t="shared" si="23"/>
        <v>0.18670165220149362</v>
      </c>
      <c r="BS17" t="s">
        <v>52</v>
      </c>
      <c r="BT17">
        <f t="shared" si="24"/>
        <v>219.17500000000001</v>
      </c>
      <c r="BU17">
        <f t="shared" si="25"/>
        <v>127.63500000000001</v>
      </c>
      <c r="BV17">
        <f t="shared" si="26"/>
        <v>346.81</v>
      </c>
    </row>
    <row r="18" spans="1:74" x14ac:dyDescent="0.3">
      <c r="A18" s="16" t="s">
        <v>53</v>
      </c>
      <c r="B18">
        <v>225711</v>
      </c>
      <c r="C18">
        <v>70399</v>
      </c>
      <c r="D18">
        <v>136</v>
      </c>
      <c r="E18">
        <v>600</v>
      </c>
      <c r="F18">
        <v>57984</v>
      </c>
      <c r="G18">
        <v>65964</v>
      </c>
      <c r="H18">
        <v>0</v>
      </c>
      <c r="I18">
        <v>0</v>
      </c>
      <c r="J18">
        <v>4652</v>
      </c>
      <c r="K18">
        <v>1706</v>
      </c>
      <c r="M18" s="16" t="s">
        <v>53</v>
      </c>
      <c r="N18">
        <v>129903</v>
      </c>
      <c r="O18">
        <v>10489</v>
      </c>
      <c r="P18">
        <v>0</v>
      </c>
      <c r="Q18">
        <v>53641</v>
      </c>
      <c r="R18">
        <v>19076</v>
      </c>
      <c r="S18">
        <v>6412</v>
      </c>
      <c r="T18">
        <v>4686</v>
      </c>
      <c r="U18">
        <v>0</v>
      </c>
      <c r="V18">
        <v>2050</v>
      </c>
      <c r="W18">
        <v>934</v>
      </c>
      <c r="Y18" s="16" t="s">
        <v>53</v>
      </c>
      <c r="Z18">
        <f t="shared" si="8"/>
        <v>355614</v>
      </c>
      <c r="AA18">
        <f t="shared" si="9"/>
        <v>81624</v>
      </c>
      <c r="AB18">
        <f t="shared" si="10"/>
        <v>111625</v>
      </c>
      <c r="AC18">
        <f t="shared" si="10"/>
        <v>85040</v>
      </c>
      <c r="AD18">
        <f t="shared" si="11"/>
        <v>6412</v>
      </c>
      <c r="AE18">
        <f t="shared" si="12"/>
        <v>4686</v>
      </c>
      <c r="AF18">
        <f t="shared" si="13"/>
        <v>6702</v>
      </c>
      <c r="AG18">
        <f t="shared" si="13"/>
        <v>2640</v>
      </c>
      <c r="AH18">
        <f t="shared" si="14"/>
        <v>56885</v>
      </c>
      <c r="AJ18" s="16" t="s">
        <v>53</v>
      </c>
      <c r="AK18" s="17">
        <f t="shared" si="15"/>
        <v>0.22952977104388467</v>
      </c>
      <c r="AL18" s="17">
        <f t="shared" si="15"/>
        <v>0.31389371622039625</v>
      </c>
      <c r="AM18" s="17">
        <f t="shared" si="27"/>
        <v>0.23913569207061589</v>
      </c>
      <c r="AN18" s="17">
        <f t="shared" si="28"/>
        <v>1.8030786189520098E-2</v>
      </c>
      <c r="AO18" s="17">
        <f t="shared" si="29"/>
        <v>1.3177208996271238E-2</v>
      </c>
      <c r="AP18" s="17">
        <f t="shared" si="30"/>
        <v>1.8846277143194586E-2</v>
      </c>
      <c r="AQ18" s="17">
        <f t="shared" si="31"/>
        <v>7.4237797162091486E-3</v>
      </c>
      <c r="AR18" s="17">
        <f t="shared" si="32"/>
        <v>0.1599627686199081</v>
      </c>
      <c r="AS18">
        <f t="shared" si="7"/>
        <v>1</v>
      </c>
      <c r="BD18" t="str">
        <f t="shared" si="33"/>
        <v>1979Q2</v>
      </c>
      <c r="BE18">
        <f t="shared" si="16"/>
        <v>8804</v>
      </c>
      <c r="BF18">
        <f t="shared" si="17"/>
        <v>333</v>
      </c>
      <c r="BG18" s="17">
        <f t="shared" si="34"/>
        <v>3.7823716492503406E-2</v>
      </c>
      <c r="BH18">
        <f t="shared" si="35"/>
        <v>8.8040000000000003</v>
      </c>
      <c r="BI18">
        <f t="shared" si="35"/>
        <v>0.33300000000000002</v>
      </c>
      <c r="BJ18">
        <f t="shared" ref="BJ18:BK24" si="36">SUM(BE15:BE18)</f>
        <v>31999</v>
      </c>
      <c r="BK18">
        <f t="shared" si="36"/>
        <v>1217</v>
      </c>
      <c r="BM18" t="str">
        <f t="shared" si="18"/>
        <v>1979Q2</v>
      </c>
      <c r="BN18" s="17">
        <f t="shared" si="19"/>
        <v>0.54342348726428091</v>
      </c>
      <c r="BO18" s="17">
        <f t="shared" si="20"/>
        <v>0.23913569207061589</v>
      </c>
      <c r="BP18" s="17">
        <f t="shared" si="21"/>
        <v>1.3177208996271238E-2</v>
      </c>
      <c r="BQ18" s="17">
        <f t="shared" si="22"/>
        <v>1.8030786189520098E-2</v>
      </c>
      <c r="BR18" s="17">
        <f t="shared" si="23"/>
        <v>0.18623282547931183</v>
      </c>
      <c r="BS18" t="s">
        <v>53</v>
      </c>
      <c r="BT18">
        <f t="shared" si="24"/>
        <v>225.71100000000001</v>
      </c>
      <c r="BU18">
        <f t="shared" si="25"/>
        <v>129.90299999999999</v>
      </c>
      <c r="BV18">
        <f t="shared" si="26"/>
        <v>355.61400000000003</v>
      </c>
    </row>
    <row r="19" spans="1:74" x14ac:dyDescent="0.3">
      <c r="A19" s="16" t="s">
        <v>54</v>
      </c>
      <c r="B19">
        <v>233353</v>
      </c>
      <c r="C19">
        <v>73307</v>
      </c>
      <c r="D19">
        <v>465</v>
      </c>
      <c r="E19">
        <v>606</v>
      </c>
      <c r="F19">
        <v>59156</v>
      </c>
      <c r="G19">
        <v>68358</v>
      </c>
      <c r="H19">
        <v>0</v>
      </c>
      <c r="I19">
        <v>0</v>
      </c>
      <c r="J19">
        <v>4848</v>
      </c>
      <c r="K19">
        <v>1692</v>
      </c>
      <c r="M19" s="16" t="s">
        <v>54</v>
      </c>
      <c r="N19">
        <v>132396</v>
      </c>
      <c r="O19">
        <v>10922</v>
      </c>
      <c r="P19">
        <v>0</v>
      </c>
      <c r="Q19">
        <v>53868</v>
      </c>
      <c r="R19">
        <v>19064</v>
      </c>
      <c r="S19">
        <v>6522</v>
      </c>
      <c r="T19">
        <v>4974</v>
      </c>
      <c r="U19">
        <v>0</v>
      </c>
      <c r="V19">
        <v>2248</v>
      </c>
      <c r="W19">
        <v>933</v>
      </c>
      <c r="Y19" s="16" t="s">
        <v>54</v>
      </c>
      <c r="Z19">
        <f t="shared" si="8"/>
        <v>365749</v>
      </c>
      <c r="AA19">
        <f t="shared" si="9"/>
        <v>85300</v>
      </c>
      <c r="AB19">
        <f t="shared" si="10"/>
        <v>113024</v>
      </c>
      <c r="AC19">
        <f t="shared" si="10"/>
        <v>87422</v>
      </c>
      <c r="AD19">
        <f t="shared" si="11"/>
        <v>6522</v>
      </c>
      <c r="AE19">
        <f t="shared" si="12"/>
        <v>4974</v>
      </c>
      <c r="AF19">
        <f t="shared" si="13"/>
        <v>7096</v>
      </c>
      <c r="AG19">
        <f t="shared" si="13"/>
        <v>2625</v>
      </c>
      <c r="AH19">
        <f t="shared" si="14"/>
        <v>58786</v>
      </c>
      <c r="AJ19" s="16" t="s">
        <v>54</v>
      </c>
      <c r="AK19" s="17">
        <f t="shared" si="15"/>
        <v>0.23322004981558392</v>
      </c>
      <c r="AL19" s="17">
        <f t="shared" si="15"/>
        <v>0.30902066717885762</v>
      </c>
      <c r="AM19" s="17">
        <f t="shared" si="27"/>
        <v>0.23902184284851086</v>
      </c>
      <c r="AN19" s="17">
        <f t="shared" si="28"/>
        <v>1.7831901112511588E-2</v>
      </c>
      <c r="AO19" s="17">
        <f t="shared" si="29"/>
        <v>1.3599490360875901E-2</v>
      </c>
      <c r="AP19" s="17">
        <f t="shared" si="30"/>
        <v>1.9401283393802853E-2</v>
      </c>
      <c r="AQ19" s="17">
        <f t="shared" si="31"/>
        <v>7.177053115661287E-3</v>
      </c>
      <c r="AR19" s="17">
        <f t="shared" si="32"/>
        <v>0.16072771217419596</v>
      </c>
      <c r="AS19">
        <f t="shared" si="7"/>
        <v>1</v>
      </c>
      <c r="BD19" t="str">
        <f t="shared" si="33"/>
        <v>1979Q3</v>
      </c>
      <c r="BE19">
        <f t="shared" si="16"/>
        <v>10135</v>
      </c>
      <c r="BF19">
        <f t="shared" si="17"/>
        <v>288</v>
      </c>
      <c r="BG19" s="17">
        <f t="shared" si="34"/>
        <v>2.8416378885051802E-2</v>
      </c>
      <c r="BH19">
        <f t="shared" si="35"/>
        <v>10.135</v>
      </c>
      <c r="BI19">
        <f t="shared" si="35"/>
        <v>0.28799999999999998</v>
      </c>
      <c r="BJ19">
        <f t="shared" si="36"/>
        <v>34192</v>
      </c>
      <c r="BK19">
        <f t="shared" si="36"/>
        <v>1238</v>
      </c>
      <c r="BM19" t="str">
        <f t="shared" si="18"/>
        <v>1979Q3</v>
      </c>
      <c r="BN19" s="17">
        <f t="shared" si="19"/>
        <v>0.54224071699444154</v>
      </c>
      <c r="BO19" s="17">
        <f t="shared" si="20"/>
        <v>0.23902184284851086</v>
      </c>
      <c r="BP19" s="17">
        <f t="shared" si="21"/>
        <v>1.3599490360875901E-2</v>
      </c>
      <c r="BQ19" s="17">
        <f t="shared" si="22"/>
        <v>1.7831901112511588E-2</v>
      </c>
      <c r="BR19" s="17">
        <f t="shared" si="23"/>
        <v>0.1873060486836601</v>
      </c>
      <c r="BS19" t="s">
        <v>54</v>
      </c>
      <c r="BT19">
        <f t="shared" si="24"/>
        <v>233.35300000000001</v>
      </c>
      <c r="BU19">
        <f t="shared" si="25"/>
        <v>132.39599999999999</v>
      </c>
      <c r="BV19">
        <f t="shared" si="26"/>
        <v>365.74900000000002</v>
      </c>
    </row>
    <row r="20" spans="1:74" x14ac:dyDescent="0.3">
      <c r="A20" s="16" t="s">
        <v>55</v>
      </c>
      <c r="B20">
        <v>239448</v>
      </c>
      <c r="C20">
        <v>75091</v>
      </c>
      <c r="D20">
        <v>856</v>
      </c>
      <c r="E20">
        <v>615</v>
      </c>
      <c r="F20">
        <v>59926</v>
      </c>
      <c r="G20">
        <v>70920</v>
      </c>
      <c r="H20">
        <v>0</v>
      </c>
      <c r="I20">
        <v>0</v>
      </c>
      <c r="J20">
        <v>4736</v>
      </c>
      <c r="K20">
        <v>1678</v>
      </c>
      <c r="M20" s="16" t="s">
        <v>55</v>
      </c>
      <c r="N20">
        <v>135048</v>
      </c>
      <c r="O20">
        <v>11153</v>
      </c>
      <c r="P20">
        <v>0</v>
      </c>
      <c r="Q20">
        <v>54136</v>
      </c>
      <c r="R20">
        <v>19215</v>
      </c>
      <c r="S20">
        <v>6583</v>
      </c>
      <c r="T20">
        <v>5318</v>
      </c>
      <c r="U20">
        <v>0</v>
      </c>
      <c r="V20">
        <v>2205</v>
      </c>
      <c r="W20">
        <v>932</v>
      </c>
      <c r="Y20" s="16" t="s">
        <v>55</v>
      </c>
      <c r="Z20">
        <f t="shared" si="8"/>
        <v>374496</v>
      </c>
      <c r="AA20">
        <f t="shared" si="9"/>
        <v>87715</v>
      </c>
      <c r="AB20">
        <f t="shared" si="10"/>
        <v>114062</v>
      </c>
      <c r="AC20">
        <f t="shared" si="10"/>
        <v>90135</v>
      </c>
      <c r="AD20">
        <f t="shared" si="11"/>
        <v>6583</v>
      </c>
      <c r="AE20">
        <f t="shared" si="12"/>
        <v>5318</v>
      </c>
      <c r="AF20">
        <f t="shared" si="13"/>
        <v>6941</v>
      </c>
      <c r="AG20">
        <f t="shared" si="13"/>
        <v>2610</v>
      </c>
      <c r="AH20">
        <f t="shared" si="14"/>
        <v>61132</v>
      </c>
      <c r="AJ20" s="16" t="s">
        <v>55</v>
      </c>
      <c r="AK20" s="17">
        <f t="shared" si="15"/>
        <v>0.23422146030932239</v>
      </c>
      <c r="AL20" s="17">
        <f t="shared" si="15"/>
        <v>0.30457468170554558</v>
      </c>
      <c r="AM20" s="17">
        <f t="shared" si="27"/>
        <v>0.24068347859523198</v>
      </c>
      <c r="AN20" s="17">
        <f t="shared" si="28"/>
        <v>1.7578291890968128E-2</v>
      </c>
      <c r="AO20" s="17">
        <f t="shared" si="29"/>
        <v>1.4200418696060839E-2</v>
      </c>
      <c r="AP20" s="17">
        <f t="shared" si="30"/>
        <v>1.8534243356404342E-2</v>
      </c>
      <c r="AQ20" s="17">
        <f t="shared" si="31"/>
        <v>6.9693668290182007E-3</v>
      </c>
      <c r="AR20" s="17">
        <f t="shared" si="32"/>
        <v>0.16323805861744853</v>
      </c>
      <c r="AS20">
        <f t="shared" si="7"/>
        <v>0.99999999999999989</v>
      </c>
      <c r="BD20" t="str">
        <f t="shared" si="33"/>
        <v>1979Q4</v>
      </c>
      <c r="BE20">
        <f t="shared" si="16"/>
        <v>8747</v>
      </c>
      <c r="BF20">
        <f t="shared" si="17"/>
        <v>344</v>
      </c>
      <c r="BG20" s="17">
        <f t="shared" si="34"/>
        <v>3.932776952097862E-2</v>
      </c>
      <c r="BH20">
        <f t="shared" si="35"/>
        <v>8.7469999999999999</v>
      </c>
      <c r="BI20">
        <f t="shared" si="35"/>
        <v>0.34399999999999997</v>
      </c>
      <c r="BJ20">
        <f t="shared" si="36"/>
        <v>34833</v>
      </c>
      <c r="BK20">
        <f t="shared" si="36"/>
        <v>1221</v>
      </c>
      <c r="BM20" t="str">
        <f t="shared" si="18"/>
        <v>1979Q4</v>
      </c>
      <c r="BN20" s="17">
        <f t="shared" si="19"/>
        <v>0.53879614201486792</v>
      </c>
      <c r="BO20" s="17">
        <f t="shared" si="20"/>
        <v>0.24068347859523198</v>
      </c>
      <c r="BP20" s="17">
        <f t="shared" si="21"/>
        <v>1.4200418696060839E-2</v>
      </c>
      <c r="BQ20" s="17">
        <f t="shared" si="22"/>
        <v>1.7578291890968128E-2</v>
      </c>
      <c r="BR20" s="17">
        <f t="shared" si="23"/>
        <v>0.18874166880287108</v>
      </c>
      <c r="BS20" t="s">
        <v>55</v>
      </c>
      <c r="BT20">
        <f t="shared" si="24"/>
        <v>239.44800000000001</v>
      </c>
      <c r="BU20">
        <f t="shared" si="25"/>
        <v>135.048</v>
      </c>
      <c r="BV20">
        <f t="shared" si="26"/>
        <v>374.49599999999998</v>
      </c>
    </row>
    <row r="21" spans="1:74" x14ac:dyDescent="0.3">
      <c r="A21" s="16" t="s">
        <v>56</v>
      </c>
      <c r="B21">
        <v>243912</v>
      </c>
      <c r="C21">
        <v>75847</v>
      </c>
      <c r="D21">
        <v>1248</v>
      </c>
      <c r="E21">
        <v>550</v>
      </c>
      <c r="F21">
        <v>60002</v>
      </c>
      <c r="G21">
        <v>73554</v>
      </c>
      <c r="H21">
        <v>0</v>
      </c>
      <c r="I21">
        <v>0</v>
      </c>
      <c r="J21">
        <v>4692</v>
      </c>
      <c r="K21">
        <v>1653</v>
      </c>
      <c r="M21" s="16" t="s">
        <v>56</v>
      </c>
      <c r="N21">
        <v>137027</v>
      </c>
      <c r="O21">
        <v>12190</v>
      </c>
      <c r="P21">
        <v>0</v>
      </c>
      <c r="Q21">
        <v>53607</v>
      </c>
      <c r="R21">
        <v>19265</v>
      </c>
      <c r="S21">
        <v>6619</v>
      </c>
      <c r="T21">
        <v>5397</v>
      </c>
      <c r="U21">
        <v>0</v>
      </c>
      <c r="V21">
        <v>2205</v>
      </c>
      <c r="W21">
        <v>911</v>
      </c>
      <c r="Y21" s="16" t="s">
        <v>56</v>
      </c>
      <c r="Z21">
        <f t="shared" si="8"/>
        <v>380939</v>
      </c>
      <c r="AA21">
        <f t="shared" si="9"/>
        <v>89835</v>
      </c>
      <c r="AB21">
        <f t="shared" si="10"/>
        <v>113609</v>
      </c>
      <c r="AC21">
        <f t="shared" si="10"/>
        <v>92819</v>
      </c>
      <c r="AD21">
        <f t="shared" si="11"/>
        <v>6619</v>
      </c>
      <c r="AE21">
        <f t="shared" si="12"/>
        <v>5397</v>
      </c>
      <c r="AF21">
        <f t="shared" si="13"/>
        <v>6897</v>
      </c>
      <c r="AG21">
        <f t="shared" si="13"/>
        <v>2564</v>
      </c>
      <c r="AH21">
        <f t="shared" si="14"/>
        <v>63199</v>
      </c>
      <c r="AJ21" s="16" t="s">
        <v>56</v>
      </c>
      <c r="AK21" s="17">
        <f t="shared" si="15"/>
        <v>0.23582515835868734</v>
      </c>
      <c r="AL21" s="17">
        <f t="shared" si="15"/>
        <v>0.2982341004727791</v>
      </c>
      <c r="AM21" s="17">
        <f t="shared" si="27"/>
        <v>0.24365843350247676</v>
      </c>
      <c r="AN21" s="17">
        <f t="shared" si="28"/>
        <v>1.7375485313921652E-2</v>
      </c>
      <c r="AO21" s="17">
        <f t="shared" si="29"/>
        <v>1.4167622637745151E-2</v>
      </c>
      <c r="AP21" s="17">
        <f t="shared" si="30"/>
        <v>1.8105260947290775E-2</v>
      </c>
      <c r="AQ21" s="17">
        <f t="shared" si="31"/>
        <v>6.7307364171166513E-3</v>
      </c>
      <c r="AR21" s="17">
        <f t="shared" si="32"/>
        <v>0.16590320234998254</v>
      </c>
      <c r="AS21">
        <f t="shared" si="7"/>
        <v>1</v>
      </c>
      <c r="BD21" t="str">
        <f t="shared" si="33"/>
        <v>1980Q1</v>
      </c>
      <c r="BE21">
        <f t="shared" si="16"/>
        <v>6443</v>
      </c>
      <c r="BF21">
        <f t="shared" si="17"/>
        <v>79</v>
      </c>
      <c r="BG21" s="17">
        <f t="shared" si="34"/>
        <v>1.2261368927518237E-2</v>
      </c>
      <c r="BH21">
        <f t="shared" si="35"/>
        <v>6.4429999999999996</v>
      </c>
      <c r="BI21">
        <f t="shared" si="35"/>
        <v>7.9000000000000001E-2</v>
      </c>
      <c r="BJ21">
        <f t="shared" si="36"/>
        <v>34129</v>
      </c>
      <c r="BK21">
        <f t="shared" si="36"/>
        <v>1044</v>
      </c>
      <c r="BM21" t="str">
        <f t="shared" si="18"/>
        <v>1980Q1</v>
      </c>
      <c r="BN21" s="17">
        <f t="shared" si="19"/>
        <v>0.53405925883146643</v>
      </c>
      <c r="BO21" s="17">
        <f t="shared" si="20"/>
        <v>0.24365843350247676</v>
      </c>
      <c r="BP21" s="17">
        <f t="shared" si="21"/>
        <v>1.4167622637745151E-2</v>
      </c>
      <c r="BQ21" s="17">
        <f t="shared" si="22"/>
        <v>1.7375485313921652E-2</v>
      </c>
      <c r="BR21" s="17">
        <f t="shared" si="23"/>
        <v>0.19073919971438996</v>
      </c>
      <c r="BS21" t="s">
        <v>56</v>
      </c>
      <c r="BT21">
        <f t="shared" si="24"/>
        <v>243.91200000000001</v>
      </c>
      <c r="BU21">
        <f t="shared" si="25"/>
        <v>137.02699999999999</v>
      </c>
      <c r="BV21">
        <f t="shared" si="26"/>
        <v>380.93899999999996</v>
      </c>
    </row>
    <row r="22" spans="1:74" x14ac:dyDescent="0.3">
      <c r="A22" s="16" t="s">
        <v>57</v>
      </c>
      <c r="B22">
        <v>248864</v>
      </c>
      <c r="C22">
        <v>77139</v>
      </c>
      <c r="D22">
        <v>1639</v>
      </c>
      <c r="E22">
        <v>575</v>
      </c>
      <c r="F22">
        <v>60306</v>
      </c>
      <c r="G22">
        <v>75725</v>
      </c>
      <c r="H22">
        <v>0</v>
      </c>
      <c r="I22">
        <v>0</v>
      </c>
      <c r="J22">
        <v>4784</v>
      </c>
      <c r="K22">
        <v>1629</v>
      </c>
      <c r="M22" s="16" t="s">
        <v>57</v>
      </c>
      <c r="N22">
        <v>138408</v>
      </c>
      <c r="O22">
        <v>12122</v>
      </c>
      <c r="P22">
        <v>0</v>
      </c>
      <c r="Q22">
        <v>53519</v>
      </c>
      <c r="R22">
        <v>19292</v>
      </c>
      <c r="S22">
        <v>6557</v>
      </c>
      <c r="T22">
        <v>5618</v>
      </c>
      <c r="U22">
        <v>0</v>
      </c>
      <c r="V22">
        <v>2188</v>
      </c>
      <c r="W22">
        <v>890</v>
      </c>
      <c r="Y22" s="16" t="s">
        <v>57</v>
      </c>
      <c r="Z22">
        <f t="shared" si="8"/>
        <v>387272</v>
      </c>
      <c r="AA22">
        <f t="shared" si="9"/>
        <v>91475</v>
      </c>
      <c r="AB22">
        <f t="shared" si="10"/>
        <v>113825</v>
      </c>
      <c r="AC22">
        <f t="shared" si="10"/>
        <v>95017</v>
      </c>
      <c r="AD22">
        <f t="shared" si="11"/>
        <v>6557</v>
      </c>
      <c r="AE22">
        <f t="shared" si="12"/>
        <v>5618</v>
      </c>
      <c r="AF22">
        <f t="shared" si="13"/>
        <v>6972</v>
      </c>
      <c r="AG22">
        <f t="shared" si="13"/>
        <v>2519</v>
      </c>
      <c r="AH22">
        <f t="shared" si="14"/>
        <v>65289</v>
      </c>
      <c r="AJ22" s="16" t="s">
        <v>57</v>
      </c>
      <c r="AK22" s="17">
        <f t="shared" si="15"/>
        <v>0.23620349521783141</v>
      </c>
      <c r="AL22" s="17">
        <f t="shared" si="15"/>
        <v>0.29391487120163606</v>
      </c>
      <c r="AM22" s="17">
        <f t="shared" si="27"/>
        <v>0.24534952178313951</v>
      </c>
      <c r="AN22" s="17">
        <f t="shared" si="28"/>
        <v>1.693125245305625E-2</v>
      </c>
      <c r="AO22" s="17">
        <f t="shared" si="29"/>
        <v>1.4506600012394389E-2</v>
      </c>
      <c r="AP22" s="17">
        <f t="shared" si="30"/>
        <v>1.8002850709578796E-2</v>
      </c>
      <c r="AQ22" s="17">
        <f t="shared" si="31"/>
        <v>6.5044723088681861E-3</v>
      </c>
      <c r="AR22" s="17">
        <f t="shared" si="32"/>
        <v>0.16858693631349542</v>
      </c>
      <c r="AS22">
        <f t="shared" si="7"/>
        <v>1</v>
      </c>
      <c r="BD22" t="str">
        <f t="shared" si="33"/>
        <v>1980Q2</v>
      </c>
      <c r="BE22">
        <f t="shared" si="16"/>
        <v>6333</v>
      </c>
      <c r="BF22">
        <f t="shared" si="17"/>
        <v>221</v>
      </c>
      <c r="BG22" s="17">
        <f t="shared" si="34"/>
        <v>3.4896573503868628E-2</v>
      </c>
      <c r="BH22">
        <f t="shared" si="35"/>
        <v>6.3330000000000002</v>
      </c>
      <c r="BI22">
        <f t="shared" si="35"/>
        <v>0.221</v>
      </c>
      <c r="BJ22">
        <f t="shared" si="36"/>
        <v>31658</v>
      </c>
      <c r="BK22">
        <f t="shared" si="36"/>
        <v>932</v>
      </c>
      <c r="BM22" t="str">
        <f t="shared" si="18"/>
        <v>1980Q2</v>
      </c>
      <c r="BN22" s="17">
        <f t="shared" si="19"/>
        <v>0.53011836641946752</v>
      </c>
      <c r="BO22" s="17">
        <f t="shared" si="20"/>
        <v>0.24534952178313951</v>
      </c>
      <c r="BP22" s="17">
        <f t="shared" si="21"/>
        <v>1.4506600012394389E-2</v>
      </c>
      <c r="BQ22" s="17">
        <f t="shared" si="22"/>
        <v>1.693125245305625E-2</v>
      </c>
      <c r="BR22" s="17">
        <f t="shared" si="23"/>
        <v>0.19309425933194241</v>
      </c>
      <c r="BS22" t="s">
        <v>57</v>
      </c>
      <c r="BT22">
        <f t="shared" si="24"/>
        <v>248.864</v>
      </c>
      <c r="BU22">
        <f t="shared" si="25"/>
        <v>138.40799999999999</v>
      </c>
      <c r="BV22">
        <f t="shared" si="26"/>
        <v>387.27199999999999</v>
      </c>
    </row>
    <row r="23" spans="1:74" x14ac:dyDescent="0.3">
      <c r="A23" s="16" t="s">
        <v>58</v>
      </c>
      <c r="B23">
        <v>253808</v>
      </c>
      <c r="C23">
        <v>78450</v>
      </c>
      <c r="D23">
        <v>1929</v>
      </c>
      <c r="E23">
        <v>606</v>
      </c>
      <c r="F23">
        <v>60568</v>
      </c>
      <c r="G23">
        <v>77916</v>
      </c>
      <c r="H23">
        <v>0</v>
      </c>
      <c r="I23">
        <v>0</v>
      </c>
      <c r="J23">
        <v>5000</v>
      </c>
      <c r="K23">
        <v>1605</v>
      </c>
      <c r="M23" s="16" t="s">
        <v>58</v>
      </c>
      <c r="N23">
        <v>140218</v>
      </c>
      <c r="O23">
        <v>12442</v>
      </c>
      <c r="P23">
        <v>0</v>
      </c>
      <c r="Q23">
        <v>53834</v>
      </c>
      <c r="R23">
        <v>19338</v>
      </c>
      <c r="S23">
        <v>6643</v>
      </c>
      <c r="T23">
        <v>5832</v>
      </c>
      <c r="U23">
        <v>0</v>
      </c>
      <c r="V23">
        <v>2287</v>
      </c>
      <c r="W23">
        <v>869</v>
      </c>
      <c r="Y23" s="16" t="s">
        <v>58</v>
      </c>
      <c r="Z23">
        <f t="shared" si="8"/>
        <v>394026</v>
      </c>
      <c r="AA23">
        <f t="shared" si="9"/>
        <v>93427</v>
      </c>
      <c r="AB23">
        <f t="shared" si="10"/>
        <v>114402</v>
      </c>
      <c r="AC23">
        <f t="shared" si="10"/>
        <v>97254</v>
      </c>
      <c r="AD23">
        <f t="shared" si="11"/>
        <v>6643</v>
      </c>
      <c r="AE23">
        <f t="shared" si="12"/>
        <v>5832</v>
      </c>
      <c r="AF23">
        <f t="shared" si="13"/>
        <v>7287</v>
      </c>
      <c r="AG23">
        <f t="shared" si="13"/>
        <v>2474</v>
      </c>
      <c r="AH23">
        <f t="shared" si="14"/>
        <v>66707</v>
      </c>
      <c r="AJ23" s="16" t="s">
        <v>58</v>
      </c>
      <c r="AK23" s="17">
        <f t="shared" si="15"/>
        <v>0.2371087187139935</v>
      </c>
      <c r="AL23" s="17">
        <f t="shared" si="15"/>
        <v>0.29034124651672732</v>
      </c>
      <c r="AM23" s="17">
        <f t="shared" si="27"/>
        <v>0.24682127575337667</v>
      </c>
      <c r="AN23" s="17">
        <f t="shared" si="28"/>
        <v>1.6859293549156655E-2</v>
      </c>
      <c r="AO23" s="17">
        <f t="shared" si="29"/>
        <v>1.4801053737570617E-2</v>
      </c>
      <c r="AP23" s="17">
        <f t="shared" si="30"/>
        <v>1.8493703461192917E-2</v>
      </c>
      <c r="AQ23" s="17">
        <f t="shared" si="31"/>
        <v>6.2787734819529676E-3</v>
      </c>
      <c r="AR23" s="17">
        <f t="shared" si="32"/>
        <v>0.16929593478602936</v>
      </c>
      <c r="AS23">
        <f t="shared" si="7"/>
        <v>0.99999999999999989</v>
      </c>
      <c r="BD23" t="str">
        <f t="shared" si="33"/>
        <v>1980Q3</v>
      </c>
      <c r="BE23">
        <f t="shared" si="16"/>
        <v>6754</v>
      </c>
      <c r="BF23">
        <f t="shared" si="17"/>
        <v>214</v>
      </c>
      <c r="BG23" s="17">
        <f t="shared" si="34"/>
        <v>3.1684927450399761E-2</v>
      </c>
      <c r="BH23">
        <f t="shared" si="35"/>
        <v>6.7539999999999996</v>
      </c>
      <c r="BI23">
        <f t="shared" si="35"/>
        <v>0.214</v>
      </c>
      <c r="BJ23">
        <f t="shared" si="36"/>
        <v>28277</v>
      </c>
      <c r="BK23">
        <f t="shared" si="36"/>
        <v>858</v>
      </c>
      <c r="BM23" t="str">
        <f t="shared" si="18"/>
        <v>1980Q3</v>
      </c>
      <c r="BN23" s="17">
        <f t="shared" si="19"/>
        <v>0.52744996523072085</v>
      </c>
      <c r="BO23" s="17">
        <f t="shared" si="20"/>
        <v>0.24682127575337667</v>
      </c>
      <c r="BP23" s="17">
        <f t="shared" si="21"/>
        <v>1.4801053737570617E-2</v>
      </c>
      <c r="BQ23" s="17">
        <f t="shared" si="22"/>
        <v>1.6859293549156655E-2</v>
      </c>
      <c r="BR23" s="17">
        <f t="shared" si="23"/>
        <v>0.19406841172917524</v>
      </c>
      <c r="BS23" t="s">
        <v>58</v>
      </c>
      <c r="BT23">
        <f t="shared" si="24"/>
        <v>253.80799999999999</v>
      </c>
      <c r="BU23">
        <f t="shared" si="25"/>
        <v>140.21799999999999</v>
      </c>
      <c r="BV23">
        <f t="shared" si="26"/>
        <v>394.02599999999995</v>
      </c>
    </row>
    <row r="24" spans="1:74" x14ac:dyDescent="0.3">
      <c r="A24" s="16" t="s">
        <v>59</v>
      </c>
      <c r="B24">
        <v>259903</v>
      </c>
      <c r="C24">
        <v>79520</v>
      </c>
      <c r="D24">
        <v>2178</v>
      </c>
      <c r="E24">
        <v>635</v>
      </c>
      <c r="F24">
        <v>61565</v>
      </c>
      <c r="G24">
        <v>80666</v>
      </c>
      <c r="H24">
        <v>0</v>
      </c>
      <c r="I24">
        <v>0</v>
      </c>
      <c r="J24">
        <v>5189</v>
      </c>
      <c r="K24">
        <v>1580</v>
      </c>
      <c r="M24" s="16" t="s">
        <v>59</v>
      </c>
      <c r="N24">
        <v>142526</v>
      </c>
      <c r="O24">
        <v>12805</v>
      </c>
      <c r="P24">
        <v>0</v>
      </c>
      <c r="Q24">
        <v>54200</v>
      </c>
      <c r="R24">
        <v>19514</v>
      </c>
      <c r="S24">
        <v>6744</v>
      </c>
      <c r="T24">
        <v>5976</v>
      </c>
      <c r="U24">
        <v>0</v>
      </c>
      <c r="V24">
        <v>2428</v>
      </c>
      <c r="W24">
        <v>849</v>
      </c>
      <c r="Y24" s="16" t="s">
        <v>59</v>
      </c>
      <c r="Z24">
        <f t="shared" si="8"/>
        <v>402429</v>
      </c>
      <c r="AA24">
        <f t="shared" si="9"/>
        <v>95138</v>
      </c>
      <c r="AB24">
        <f t="shared" si="10"/>
        <v>115765</v>
      </c>
      <c r="AC24">
        <f t="shared" si="10"/>
        <v>100180</v>
      </c>
      <c r="AD24">
        <f t="shared" si="11"/>
        <v>6744</v>
      </c>
      <c r="AE24">
        <f t="shared" si="12"/>
        <v>5976</v>
      </c>
      <c r="AF24">
        <f t="shared" si="13"/>
        <v>7617</v>
      </c>
      <c r="AG24">
        <f t="shared" si="13"/>
        <v>2429</v>
      </c>
      <c r="AH24">
        <f t="shared" si="14"/>
        <v>68580</v>
      </c>
      <c r="AJ24" s="16" t="s">
        <v>59</v>
      </c>
      <c r="AK24" s="17">
        <f t="shared" si="15"/>
        <v>0.23640940389484852</v>
      </c>
      <c r="AL24" s="17">
        <f t="shared" si="15"/>
        <v>0.28766565033832053</v>
      </c>
      <c r="AM24" s="17">
        <f t="shared" si="27"/>
        <v>0.24893832203941565</v>
      </c>
      <c r="AN24" s="17">
        <f t="shared" si="28"/>
        <v>1.6758235614232574E-2</v>
      </c>
      <c r="AO24" s="17">
        <f t="shared" si="29"/>
        <v>1.4849824441081532E-2</v>
      </c>
      <c r="AP24" s="17">
        <f t="shared" si="30"/>
        <v>1.8927562377462858E-2</v>
      </c>
      <c r="AQ24" s="17">
        <f t="shared" si="31"/>
        <v>6.0358473171665062E-3</v>
      </c>
      <c r="AR24" s="17">
        <f t="shared" si="32"/>
        <v>0.17041515397747181</v>
      </c>
      <c r="AS24">
        <f t="shared" si="7"/>
        <v>1</v>
      </c>
      <c r="BD24" t="str">
        <f t="shared" si="33"/>
        <v>1980Q4</v>
      </c>
      <c r="BE24">
        <f t="shared" si="16"/>
        <v>8403</v>
      </c>
      <c r="BF24">
        <f t="shared" si="17"/>
        <v>144</v>
      </c>
      <c r="BG24" s="17">
        <f t="shared" si="34"/>
        <v>1.7136736879685827E-2</v>
      </c>
      <c r="BH24">
        <f t="shared" si="35"/>
        <v>8.4030000000000005</v>
      </c>
      <c r="BI24">
        <f t="shared" si="35"/>
        <v>0.14399999999999999</v>
      </c>
      <c r="BJ24">
        <f t="shared" si="36"/>
        <v>27933</v>
      </c>
      <c r="BK24">
        <f t="shared" si="36"/>
        <v>658</v>
      </c>
      <c r="BM24" t="str">
        <f t="shared" si="18"/>
        <v>1980Q4</v>
      </c>
      <c r="BN24" s="17">
        <f t="shared" si="19"/>
        <v>0.52407505423316902</v>
      </c>
      <c r="BO24" s="17">
        <f t="shared" si="20"/>
        <v>0.24893832203941565</v>
      </c>
      <c r="BP24" s="17">
        <f t="shared" si="21"/>
        <v>1.4849824441081532E-2</v>
      </c>
      <c r="BQ24" s="17">
        <f t="shared" si="22"/>
        <v>1.6758235614232574E-2</v>
      </c>
      <c r="BR24" s="17">
        <f t="shared" si="23"/>
        <v>0.19537856367210119</v>
      </c>
      <c r="BS24" t="s">
        <v>59</v>
      </c>
      <c r="BT24">
        <f t="shared" si="24"/>
        <v>259.90300000000002</v>
      </c>
      <c r="BU24">
        <f t="shared" si="25"/>
        <v>142.52600000000001</v>
      </c>
      <c r="BV24">
        <f t="shared" si="26"/>
        <v>402.42900000000003</v>
      </c>
    </row>
    <row r="25" spans="1:74" x14ac:dyDescent="0.3">
      <c r="A25" s="16" t="s">
        <v>60</v>
      </c>
      <c r="B25">
        <v>267511</v>
      </c>
      <c r="C25">
        <v>81030</v>
      </c>
      <c r="D25">
        <v>2558</v>
      </c>
      <c r="E25">
        <v>726</v>
      </c>
      <c r="F25">
        <v>61841</v>
      </c>
      <c r="G25">
        <v>82616</v>
      </c>
      <c r="H25">
        <v>0</v>
      </c>
      <c r="I25">
        <v>0</v>
      </c>
      <c r="J25">
        <v>5629</v>
      </c>
      <c r="K25">
        <v>1572</v>
      </c>
      <c r="M25" s="16" t="s">
        <v>60</v>
      </c>
      <c r="N25">
        <v>143948</v>
      </c>
      <c r="O25">
        <v>13426</v>
      </c>
      <c r="P25">
        <v>0</v>
      </c>
      <c r="Q25">
        <v>54178</v>
      </c>
      <c r="R25">
        <v>19527</v>
      </c>
      <c r="S25">
        <v>6724</v>
      </c>
      <c r="T25">
        <v>6111</v>
      </c>
      <c r="U25">
        <v>0</v>
      </c>
      <c r="V25">
        <v>2337</v>
      </c>
      <c r="W25">
        <v>836</v>
      </c>
      <c r="Y25" s="16" t="s">
        <v>60</v>
      </c>
      <c r="Z25">
        <f t="shared" si="8"/>
        <v>411459</v>
      </c>
      <c r="AA25">
        <f t="shared" si="9"/>
        <v>97740</v>
      </c>
      <c r="AB25">
        <f t="shared" si="10"/>
        <v>116019</v>
      </c>
      <c r="AC25">
        <f t="shared" si="10"/>
        <v>102143</v>
      </c>
      <c r="AD25">
        <f t="shared" si="11"/>
        <v>6724</v>
      </c>
      <c r="AE25">
        <f t="shared" si="12"/>
        <v>6111</v>
      </c>
      <c r="AF25">
        <f t="shared" si="13"/>
        <v>7966</v>
      </c>
      <c r="AG25">
        <f t="shared" si="13"/>
        <v>2408</v>
      </c>
      <c r="AH25">
        <f t="shared" si="14"/>
        <v>72348</v>
      </c>
      <c r="AJ25" s="16" t="s">
        <v>60</v>
      </c>
      <c r="AK25" s="17">
        <f t="shared" si="15"/>
        <v>0.2375449315727691</v>
      </c>
      <c r="AL25" s="17">
        <f t="shared" si="15"/>
        <v>0.28196977098568754</v>
      </c>
      <c r="AM25" s="17">
        <f t="shared" si="27"/>
        <v>0.24824587625984607</v>
      </c>
      <c r="AN25" s="17">
        <f t="shared" si="28"/>
        <v>1.63418469397923E-2</v>
      </c>
      <c r="AO25" s="17">
        <f t="shared" si="29"/>
        <v>1.4852026568868344E-2</v>
      </c>
      <c r="AP25" s="17">
        <f t="shared" si="30"/>
        <v>1.9360373694584394E-2</v>
      </c>
      <c r="AQ25" s="17">
        <f t="shared" si="31"/>
        <v>5.8523449480993245E-3</v>
      </c>
      <c r="AR25" s="17">
        <f t="shared" si="32"/>
        <v>0.17583282903035297</v>
      </c>
      <c r="AS25">
        <f t="shared" si="7"/>
        <v>1</v>
      </c>
      <c r="BD25" t="str">
        <f t="shared" si="33"/>
        <v>1981Q1</v>
      </c>
      <c r="BE25">
        <f t="shared" si="16"/>
        <v>9030</v>
      </c>
      <c r="BF25">
        <f t="shared" si="17"/>
        <v>135</v>
      </c>
      <c r="BG25" s="17">
        <f t="shared" si="34"/>
        <v>1.4950166112956811E-2</v>
      </c>
      <c r="BH25">
        <f t="shared" si="35"/>
        <v>9.0299999999999994</v>
      </c>
      <c r="BI25">
        <f t="shared" si="35"/>
        <v>0.13500000000000001</v>
      </c>
      <c r="BJ25">
        <f t="shared" ref="BJ25:BK40" si="37">SUM(BE22:BE25)</f>
        <v>30520</v>
      </c>
      <c r="BK25">
        <f t="shared" si="37"/>
        <v>714</v>
      </c>
      <c r="BM25" t="str">
        <f t="shared" si="18"/>
        <v>1981Q1</v>
      </c>
      <c r="BN25" s="17">
        <f t="shared" si="19"/>
        <v>0.51951470255845666</v>
      </c>
      <c r="BO25" s="17">
        <f t="shared" si="20"/>
        <v>0.24824587625984607</v>
      </c>
      <c r="BP25" s="17">
        <f t="shared" si="21"/>
        <v>1.4852026568868344E-2</v>
      </c>
      <c r="BQ25" s="17">
        <f t="shared" si="22"/>
        <v>1.63418469397923E-2</v>
      </c>
      <c r="BR25" s="17">
        <f t="shared" si="23"/>
        <v>0.20104554767303667</v>
      </c>
      <c r="BS25" t="s">
        <v>60</v>
      </c>
      <c r="BT25">
        <f t="shared" si="24"/>
        <v>267.51100000000002</v>
      </c>
      <c r="BU25">
        <f t="shared" si="25"/>
        <v>143.94800000000001</v>
      </c>
      <c r="BV25">
        <f t="shared" si="26"/>
        <v>411.45900000000006</v>
      </c>
    </row>
    <row r="26" spans="1:74" x14ac:dyDescent="0.3">
      <c r="A26" s="16" t="s">
        <v>61</v>
      </c>
      <c r="B26">
        <v>278496</v>
      </c>
      <c r="C26">
        <v>83721</v>
      </c>
      <c r="D26">
        <v>3054</v>
      </c>
      <c r="E26">
        <v>869</v>
      </c>
      <c r="F26">
        <v>62490</v>
      </c>
      <c r="G26">
        <v>84571</v>
      </c>
      <c r="H26">
        <v>0</v>
      </c>
      <c r="I26">
        <v>0</v>
      </c>
      <c r="J26">
        <v>5975</v>
      </c>
      <c r="K26">
        <v>1565</v>
      </c>
      <c r="M26" s="16" t="s">
        <v>61</v>
      </c>
      <c r="N26">
        <v>144952</v>
      </c>
      <c r="O26">
        <v>13570</v>
      </c>
      <c r="P26">
        <v>0</v>
      </c>
      <c r="Q26">
        <v>53999</v>
      </c>
      <c r="R26">
        <v>19495</v>
      </c>
      <c r="S26">
        <v>6705</v>
      </c>
      <c r="T26">
        <v>6201</v>
      </c>
      <c r="U26">
        <v>0</v>
      </c>
      <c r="V26">
        <v>2356</v>
      </c>
      <c r="W26">
        <v>823</v>
      </c>
      <c r="Y26" s="16" t="s">
        <v>61</v>
      </c>
      <c r="Z26">
        <f t="shared" si="8"/>
        <v>423448</v>
      </c>
      <c r="AA26">
        <f t="shared" si="9"/>
        <v>101214</v>
      </c>
      <c r="AB26">
        <f t="shared" si="10"/>
        <v>116489</v>
      </c>
      <c r="AC26">
        <f t="shared" si="10"/>
        <v>104066</v>
      </c>
      <c r="AD26">
        <f t="shared" si="11"/>
        <v>6705</v>
      </c>
      <c r="AE26">
        <f t="shared" si="12"/>
        <v>6201</v>
      </c>
      <c r="AF26">
        <f t="shared" si="13"/>
        <v>8331</v>
      </c>
      <c r="AG26">
        <f t="shared" si="13"/>
        <v>2388</v>
      </c>
      <c r="AH26">
        <f t="shared" si="14"/>
        <v>78054</v>
      </c>
      <c r="AJ26" s="16" t="s">
        <v>61</v>
      </c>
      <c r="AK26" s="17">
        <f t="shared" si="15"/>
        <v>0.23902344561787989</v>
      </c>
      <c r="AL26" s="17">
        <f t="shared" si="15"/>
        <v>0.27509635185430087</v>
      </c>
      <c r="AM26" s="17">
        <f t="shared" si="27"/>
        <v>0.24575862915871607</v>
      </c>
      <c r="AN26" s="17">
        <f t="shared" si="28"/>
        <v>1.5834293703122934E-2</v>
      </c>
      <c r="AO26" s="17">
        <f t="shared" si="29"/>
        <v>1.464406491470027E-2</v>
      </c>
      <c r="AP26" s="17">
        <f t="shared" si="30"/>
        <v>1.9674198484819858E-2</v>
      </c>
      <c r="AQ26" s="17">
        <f t="shared" si="31"/>
        <v>5.6394173546692869E-3</v>
      </c>
      <c r="AR26" s="17">
        <f t="shared" si="32"/>
        <v>0.18432959891179082</v>
      </c>
      <c r="AS26">
        <f t="shared" si="7"/>
        <v>1</v>
      </c>
      <c r="BD26" t="str">
        <f t="shared" si="33"/>
        <v>1981Q2</v>
      </c>
      <c r="BE26">
        <f t="shared" si="16"/>
        <v>11989</v>
      </c>
      <c r="BF26">
        <f t="shared" si="17"/>
        <v>90</v>
      </c>
      <c r="BG26" s="17">
        <f t="shared" si="34"/>
        <v>7.5068813078655438E-3</v>
      </c>
      <c r="BH26">
        <f t="shared" si="35"/>
        <v>11.989000000000001</v>
      </c>
      <c r="BI26">
        <f t="shared" si="35"/>
        <v>0.09</v>
      </c>
      <c r="BJ26">
        <f t="shared" si="37"/>
        <v>36176</v>
      </c>
      <c r="BK26">
        <f t="shared" si="37"/>
        <v>583</v>
      </c>
      <c r="BM26" t="str">
        <f t="shared" si="18"/>
        <v>1981Q2</v>
      </c>
      <c r="BN26" s="17">
        <f t="shared" si="19"/>
        <v>0.51411979747218073</v>
      </c>
      <c r="BO26" s="17">
        <f t="shared" si="20"/>
        <v>0.24575862915871607</v>
      </c>
      <c r="BP26" s="17">
        <f t="shared" si="21"/>
        <v>1.464406491470027E-2</v>
      </c>
      <c r="BQ26" s="17">
        <f t="shared" si="22"/>
        <v>1.5834293703122934E-2</v>
      </c>
      <c r="BR26" s="17">
        <f t="shared" si="23"/>
        <v>0.20964321475127998</v>
      </c>
      <c r="BS26" t="s">
        <v>61</v>
      </c>
      <c r="BT26">
        <f t="shared" si="24"/>
        <v>278.49599999999998</v>
      </c>
      <c r="BU26">
        <f t="shared" si="25"/>
        <v>144.952</v>
      </c>
      <c r="BV26">
        <f t="shared" si="26"/>
        <v>423.44799999999998</v>
      </c>
    </row>
    <row r="27" spans="1:74" x14ac:dyDescent="0.3">
      <c r="A27" s="16" t="s">
        <v>62</v>
      </c>
      <c r="B27">
        <v>288922</v>
      </c>
      <c r="C27">
        <v>86503</v>
      </c>
      <c r="D27">
        <v>3427</v>
      </c>
      <c r="E27">
        <v>1000</v>
      </c>
      <c r="F27">
        <v>62973</v>
      </c>
      <c r="G27">
        <v>86070</v>
      </c>
      <c r="H27">
        <v>0</v>
      </c>
      <c r="I27">
        <v>0</v>
      </c>
      <c r="J27">
        <v>6084</v>
      </c>
      <c r="K27">
        <v>1557</v>
      </c>
      <c r="M27" s="16" t="s">
        <v>62</v>
      </c>
      <c r="N27">
        <v>146039</v>
      </c>
      <c r="O27">
        <v>14090</v>
      </c>
      <c r="P27">
        <v>0</v>
      </c>
      <c r="Q27">
        <v>53921</v>
      </c>
      <c r="R27">
        <v>19441</v>
      </c>
      <c r="S27">
        <v>6717</v>
      </c>
      <c r="T27">
        <v>6374</v>
      </c>
      <c r="U27">
        <v>0</v>
      </c>
      <c r="V27">
        <v>2397</v>
      </c>
      <c r="W27">
        <v>810</v>
      </c>
      <c r="Y27" s="16" t="s">
        <v>62</v>
      </c>
      <c r="Z27">
        <f t="shared" si="8"/>
        <v>434961</v>
      </c>
      <c r="AA27">
        <f t="shared" si="9"/>
        <v>105020</v>
      </c>
      <c r="AB27">
        <f t="shared" si="10"/>
        <v>116894</v>
      </c>
      <c r="AC27">
        <f t="shared" si="10"/>
        <v>105511</v>
      </c>
      <c r="AD27">
        <f t="shared" si="11"/>
        <v>6717</v>
      </c>
      <c r="AE27">
        <f t="shared" si="12"/>
        <v>6374</v>
      </c>
      <c r="AF27">
        <f t="shared" si="13"/>
        <v>8481</v>
      </c>
      <c r="AG27">
        <f t="shared" si="13"/>
        <v>2367</v>
      </c>
      <c r="AH27">
        <f t="shared" si="14"/>
        <v>83597</v>
      </c>
      <c r="AJ27" s="16" t="s">
        <v>62</v>
      </c>
      <c r="AK27" s="17">
        <f t="shared" si="15"/>
        <v>0.24144693432284733</v>
      </c>
      <c r="AL27" s="17">
        <f t="shared" si="15"/>
        <v>0.2687459335434671</v>
      </c>
      <c r="AM27" s="17">
        <f t="shared" si="27"/>
        <v>0.24257577116109261</v>
      </c>
      <c r="AN27" s="17">
        <f t="shared" si="28"/>
        <v>1.544276383399891E-2</v>
      </c>
      <c r="AO27" s="17">
        <f t="shared" si="29"/>
        <v>1.4654187386915148E-2</v>
      </c>
      <c r="AP27" s="17">
        <f t="shared" si="30"/>
        <v>1.949829984757254E-2</v>
      </c>
      <c r="AQ27" s="17">
        <f t="shared" si="31"/>
        <v>5.4418672018870656E-3</v>
      </c>
      <c r="AR27" s="17">
        <f t="shared" si="32"/>
        <v>0.19219424270221927</v>
      </c>
      <c r="AS27">
        <f t="shared" si="7"/>
        <v>1</v>
      </c>
      <c r="BD27" t="str">
        <f t="shared" si="33"/>
        <v>1981Q3</v>
      </c>
      <c r="BE27">
        <f t="shared" si="16"/>
        <v>11513</v>
      </c>
      <c r="BF27">
        <f t="shared" si="17"/>
        <v>173</v>
      </c>
      <c r="BG27" s="17">
        <f t="shared" si="34"/>
        <v>1.5026491791887432E-2</v>
      </c>
      <c r="BH27">
        <f t="shared" si="35"/>
        <v>11.513</v>
      </c>
      <c r="BI27">
        <f t="shared" si="35"/>
        <v>0.17299999999999999</v>
      </c>
      <c r="BJ27">
        <f t="shared" si="37"/>
        <v>40935</v>
      </c>
      <c r="BK27">
        <f t="shared" si="37"/>
        <v>542</v>
      </c>
      <c r="BM27" t="str">
        <f t="shared" si="18"/>
        <v>1981Q3</v>
      </c>
      <c r="BN27" s="17">
        <f t="shared" si="19"/>
        <v>0.51019286786631446</v>
      </c>
      <c r="BO27" s="17">
        <f t="shared" si="20"/>
        <v>0.24257577116109261</v>
      </c>
      <c r="BP27" s="17">
        <f t="shared" si="21"/>
        <v>1.4654187386915148E-2</v>
      </c>
      <c r="BQ27" s="17">
        <f t="shared" si="22"/>
        <v>1.544276383399891E-2</v>
      </c>
      <c r="BR27" s="17">
        <f t="shared" si="23"/>
        <v>0.21713440975167889</v>
      </c>
      <c r="BS27" t="s">
        <v>62</v>
      </c>
      <c r="BT27">
        <f t="shared" si="24"/>
        <v>288.92200000000003</v>
      </c>
      <c r="BU27">
        <f t="shared" si="25"/>
        <v>146.03899999999999</v>
      </c>
      <c r="BV27">
        <f t="shared" si="26"/>
        <v>434.96100000000001</v>
      </c>
    </row>
    <row r="28" spans="1:74" x14ac:dyDescent="0.3">
      <c r="A28" s="16" t="s">
        <v>63</v>
      </c>
      <c r="B28">
        <v>299684</v>
      </c>
      <c r="C28">
        <v>88348</v>
      </c>
      <c r="D28">
        <v>3916</v>
      </c>
      <c r="E28">
        <v>1055</v>
      </c>
      <c r="F28">
        <v>63516</v>
      </c>
      <c r="G28">
        <v>88163</v>
      </c>
      <c r="H28">
        <v>0</v>
      </c>
      <c r="I28">
        <v>0</v>
      </c>
      <c r="J28">
        <v>6299</v>
      </c>
      <c r="K28">
        <v>1550</v>
      </c>
      <c r="M28" s="16" t="s">
        <v>63</v>
      </c>
      <c r="N28">
        <v>142377</v>
      </c>
      <c r="O28">
        <v>14829</v>
      </c>
      <c r="P28">
        <v>0</v>
      </c>
      <c r="Q28">
        <v>53659</v>
      </c>
      <c r="R28">
        <v>19283</v>
      </c>
      <c r="S28">
        <v>5482</v>
      </c>
      <c r="T28">
        <v>3228</v>
      </c>
      <c r="U28">
        <v>0</v>
      </c>
      <c r="V28">
        <v>2439</v>
      </c>
      <c r="W28">
        <v>797</v>
      </c>
      <c r="Y28" s="16" t="s">
        <v>63</v>
      </c>
      <c r="Z28">
        <f t="shared" si="8"/>
        <v>442061</v>
      </c>
      <c r="AA28">
        <f t="shared" si="9"/>
        <v>108148</v>
      </c>
      <c r="AB28">
        <f t="shared" si="10"/>
        <v>117175</v>
      </c>
      <c r="AC28">
        <f t="shared" si="10"/>
        <v>107446</v>
      </c>
      <c r="AD28">
        <f t="shared" si="11"/>
        <v>5482</v>
      </c>
      <c r="AE28">
        <f t="shared" si="12"/>
        <v>3228</v>
      </c>
      <c r="AF28">
        <f t="shared" si="13"/>
        <v>8738</v>
      </c>
      <c r="AG28">
        <f t="shared" si="13"/>
        <v>2347</v>
      </c>
      <c r="AH28">
        <f t="shared" si="14"/>
        <v>89497</v>
      </c>
      <c r="AJ28" s="16" t="s">
        <v>63</v>
      </c>
      <c r="AK28" s="17">
        <f t="shared" si="15"/>
        <v>0.24464496981185854</v>
      </c>
      <c r="AL28" s="17">
        <f t="shared" si="15"/>
        <v>0.26506522855443027</v>
      </c>
      <c r="AM28" s="17">
        <f t="shared" si="27"/>
        <v>0.24305695367833852</v>
      </c>
      <c r="AN28" s="17">
        <f t="shared" si="28"/>
        <v>1.2401003481419984E-2</v>
      </c>
      <c r="AO28" s="17">
        <f t="shared" si="29"/>
        <v>7.3021596566989625E-3</v>
      </c>
      <c r="AP28" s="17">
        <f t="shared" si="30"/>
        <v>1.9766502812960201E-2</v>
      </c>
      <c r="AQ28" s="17">
        <f t="shared" si="31"/>
        <v>5.3092220304437627E-3</v>
      </c>
      <c r="AR28" s="17">
        <f t="shared" si="32"/>
        <v>0.20245395997384977</v>
      </c>
      <c r="AS28">
        <f t="shared" si="7"/>
        <v>1.0000000000000002</v>
      </c>
      <c r="BD28" t="str">
        <f t="shared" si="33"/>
        <v>1981Q4</v>
      </c>
      <c r="BE28">
        <f t="shared" si="16"/>
        <v>7100</v>
      </c>
      <c r="BF28">
        <f t="shared" si="17"/>
        <v>-3146</v>
      </c>
      <c r="BG28" s="17">
        <f t="shared" si="34"/>
        <v>-0.44309859154929576</v>
      </c>
      <c r="BH28">
        <f t="shared" si="35"/>
        <v>7.1</v>
      </c>
      <c r="BI28">
        <f t="shared" si="35"/>
        <v>-3.1459999999999999</v>
      </c>
      <c r="BJ28">
        <f t="shared" si="37"/>
        <v>39632</v>
      </c>
      <c r="BK28">
        <f t="shared" si="37"/>
        <v>-2748</v>
      </c>
      <c r="BM28" t="str">
        <f t="shared" si="18"/>
        <v>1981Q4</v>
      </c>
      <c r="BN28" s="17">
        <f t="shared" si="19"/>
        <v>0.50971019836628884</v>
      </c>
      <c r="BO28" s="17">
        <f t="shared" si="20"/>
        <v>0.24305695367833852</v>
      </c>
      <c r="BP28" s="17">
        <f t="shared" si="21"/>
        <v>7.3021596566989625E-3</v>
      </c>
      <c r="BQ28" s="17">
        <f t="shared" si="22"/>
        <v>1.2401003481419984E-2</v>
      </c>
      <c r="BR28" s="17">
        <f t="shared" si="23"/>
        <v>0.22752968481725372</v>
      </c>
      <c r="BS28" t="s">
        <v>63</v>
      </c>
      <c r="BT28">
        <f t="shared" si="24"/>
        <v>299.68400000000003</v>
      </c>
      <c r="BU28">
        <f t="shared" si="25"/>
        <v>142.37700000000001</v>
      </c>
      <c r="BV28">
        <f t="shared" si="26"/>
        <v>442.06100000000004</v>
      </c>
    </row>
    <row r="29" spans="1:74" x14ac:dyDescent="0.3">
      <c r="A29" s="16" t="s">
        <v>64</v>
      </c>
      <c r="B29">
        <v>306619</v>
      </c>
      <c r="C29">
        <v>90430</v>
      </c>
      <c r="D29">
        <v>4255</v>
      </c>
      <c r="E29">
        <v>1095</v>
      </c>
      <c r="F29">
        <v>63572</v>
      </c>
      <c r="G29">
        <v>89573</v>
      </c>
      <c r="H29">
        <v>0</v>
      </c>
      <c r="I29">
        <v>0</v>
      </c>
      <c r="J29">
        <v>6620</v>
      </c>
      <c r="K29">
        <v>1565</v>
      </c>
      <c r="M29" s="16" t="s">
        <v>64</v>
      </c>
      <c r="N29">
        <v>143640</v>
      </c>
      <c r="O29">
        <v>15549</v>
      </c>
      <c r="P29">
        <v>0</v>
      </c>
      <c r="Q29">
        <v>53547</v>
      </c>
      <c r="R29">
        <v>19209</v>
      </c>
      <c r="S29">
        <v>5459</v>
      </c>
      <c r="T29">
        <v>3267</v>
      </c>
      <c r="U29">
        <v>0</v>
      </c>
      <c r="V29">
        <v>2457</v>
      </c>
      <c r="W29">
        <v>825</v>
      </c>
      <c r="Y29" s="16" t="s">
        <v>64</v>
      </c>
      <c r="Z29">
        <f t="shared" si="8"/>
        <v>450259</v>
      </c>
      <c r="AA29">
        <f t="shared" si="9"/>
        <v>111329</v>
      </c>
      <c r="AB29">
        <f t="shared" si="10"/>
        <v>117119</v>
      </c>
      <c r="AC29">
        <f t="shared" si="10"/>
        <v>108782</v>
      </c>
      <c r="AD29">
        <f t="shared" si="11"/>
        <v>5459</v>
      </c>
      <c r="AE29">
        <f t="shared" si="12"/>
        <v>3267</v>
      </c>
      <c r="AF29">
        <f t="shared" si="13"/>
        <v>9077</v>
      </c>
      <c r="AG29">
        <f t="shared" si="13"/>
        <v>2390</v>
      </c>
      <c r="AH29">
        <f t="shared" si="14"/>
        <v>92836</v>
      </c>
      <c r="AJ29" s="16" t="s">
        <v>64</v>
      </c>
      <c r="AK29" s="17">
        <f t="shared" si="15"/>
        <v>0.24725546851923005</v>
      </c>
      <c r="AL29" s="17">
        <f t="shared" si="15"/>
        <v>0.26011473396422946</v>
      </c>
      <c r="AM29" s="17">
        <f t="shared" si="27"/>
        <v>0.24159872428979765</v>
      </c>
      <c r="AN29" s="17">
        <f t="shared" si="28"/>
        <v>1.2124132999007237E-2</v>
      </c>
      <c r="AO29" s="17">
        <f t="shared" si="29"/>
        <v>7.2558238702613385E-3</v>
      </c>
      <c r="AP29" s="17">
        <f t="shared" si="30"/>
        <v>2.0159508194172688E-2</v>
      </c>
      <c r="AQ29" s="17">
        <f t="shared" si="31"/>
        <v>5.3080560299738596E-3</v>
      </c>
      <c r="AR29" s="17">
        <f t="shared" si="32"/>
        <v>0.2061835521333277</v>
      </c>
      <c r="AS29">
        <f t="shared" si="7"/>
        <v>1</v>
      </c>
      <c r="BD29" t="str">
        <f t="shared" si="33"/>
        <v>1982Q1</v>
      </c>
      <c r="BE29">
        <f t="shared" si="16"/>
        <v>8198</v>
      </c>
      <c r="BF29">
        <f t="shared" si="17"/>
        <v>39</v>
      </c>
      <c r="BG29" s="17">
        <f t="shared" si="34"/>
        <v>4.7572578677726272E-3</v>
      </c>
      <c r="BH29">
        <f t="shared" si="35"/>
        <v>8.1980000000000004</v>
      </c>
      <c r="BI29">
        <f t="shared" si="35"/>
        <v>3.9E-2</v>
      </c>
      <c r="BJ29">
        <f t="shared" si="37"/>
        <v>38800</v>
      </c>
      <c r="BK29">
        <f t="shared" si="37"/>
        <v>-2844</v>
      </c>
      <c r="BM29" t="str">
        <f t="shared" si="18"/>
        <v>1982Q1</v>
      </c>
      <c r="BN29" s="17">
        <f t="shared" si="19"/>
        <v>0.50737020248345954</v>
      </c>
      <c r="BO29" s="17">
        <f t="shared" si="20"/>
        <v>0.24159872428979765</v>
      </c>
      <c r="BP29" s="17">
        <f t="shared" si="21"/>
        <v>7.2558238702613385E-3</v>
      </c>
      <c r="BQ29" s="17">
        <f t="shared" si="22"/>
        <v>1.2124132999007237E-2</v>
      </c>
      <c r="BR29" s="17">
        <f t="shared" si="23"/>
        <v>0.23165111635747426</v>
      </c>
      <c r="BS29" t="s">
        <v>64</v>
      </c>
      <c r="BT29">
        <f t="shared" si="24"/>
        <v>306.61900000000003</v>
      </c>
      <c r="BU29">
        <f t="shared" si="25"/>
        <v>143.63999999999999</v>
      </c>
      <c r="BV29">
        <f t="shared" si="26"/>
        <v>450.25900000000001</v>
      </c>
    </row>
    <row r="30" spans="1:74" x14ac:dyDescent="0.3">
      <c r="A30" s="16" t="s">
        <v>65</v>
      </c>
      <c r="B30">
        <v>315647</v>
      </c>
      <c r="C30">
        <v>93730</v>
      </c>
      <c r="D30">
        <v>4651</v>
      </c>
      <c r="E30">
        <v>1103</v>
      </c>
      <c r="F30">
        <v>64448</v>
      </c>
      <c r="G30">
        <v>91200</v>
      </c>
      <c r="H30">
        <v>0</v>
      </c>
      <c r="I30">
        <v>0</v>
      </c>
      <c r="J30">
        <v>6747</v>
      </c>
      <c r="K30">
        <v>1580</v>
      </c>
      <c r="M30" s="16" t="s">
        <v>65</v>
      </c>
      <c r="N30">
        <v>144694</v>
      </c>
      <c r="O30">
        <v>15775</v>
      </c>
      <c r="P30">
        <v>0</v>
      </c>
      <c r="Q30">
        <v>53710</v>
      </c>
      <c r="R30">
        <v>19000</v>
      </c>
      <c r="S30">
        <v>5434</v>
      </c>
      <c r="T30">
        <v>3375</v>
      </c>
      <c r="U30">
        <v>0</v>
      </c>
      <c r="V30">
        <v>2620</v>
      </c>
      <c r="W30">
        <v>853</v>
      </c>
      <c r="Y30" s="16" t="s">
        <v>65</v>
      </c>
      <c r="Z30">
        <f t="shared" si="8"/>
        <v>460341</v>
      </c>
      <c r="AA30">
        <f t="shared" si="9"/>
        <v>115259</v>
      </c>
      <c r="AB30">
        <f t="shared" si="10"/>
        <v>118158</v>
      </c>
      <c r="AC30">
        <f t="shared" si="10"/>
        <v>110200</v>
      </c>
      <c r="AD30">
        <f t="shared" si="11"/>
        <v>5434</v>
      </c>
      <c r="AE30">
        <f t="shared" si="12"/>
        <v>3375</v>
      </c>
      <c r="AF30">
        <f t="shared" si="13"/>
        <v>9367</v>
      </c>
      <c r="AG30">
        <f t="shared" si="13"/>
        <v>2433</v>
      </c>
      <c r="AH30">
        <f t="shared" si="14"/>
        <v>96115</v>
      </c>
      <c r="AJ30" s="16" t="s">
        <v>65</v>
      </c>
      <c r="AK30" s="17">
        <f t="shared" si="15"/>
        <v>0.250377437595174</v>
      </c>
      <c r="AL30" s="17">
        <f t="shared" si="15"/>
        <v>0.25667494313997669</v>
      </c>
      <c r="AM30" s="17">
        <f t="shared" si="27"/>
        <v>0.2393877582053304</v>
      </c>
      <c r="AN30" s="17">
        <f t="shared" si="28"/>
        <v>1.1804292904607671E-2</v>
      </c>
      <c r="AO30" s="17">
        <f t="shared" si="29"/>
        <v>7.3315216328764983E-3</v>
      </c>
      <c r="AP30" s="17">
        <f t="shared" si="30"/>
        <v>2.0347959447453084E-2</v>
      </c>
      <c r="AQ30" s="17">
        <f t="shared" si="31"/>
        <v>5.2852124837891911E-3</v>
      </c>
      <c r="AR30" s="17">
        <f t="shared" si="32"/>
        <v>0.20879087459079249</v>
      </c>
      <c r="AS30">
        <f t="shared" si="7"/>
        <v>1</v>
      </c>
      <c r="BD30" t="str">
        <f t="shared" si="33"/>
        <v>1982Q2</v>
      </c>
      <c r="BE30">
        <f t="shared" si="16"/>
        <v>10082</v>
      </c>
      <c r="BF30">
        <f t="shared" si="17"/>
        <v>108</v>
      </c>
      <c r="BG30" s="17">
        <f t="shared" si="34"/>
        <v>1.0712160285657607E-2</v>
      </c>
      <c r="BH30">
        <f t="shared" si="35"/>
        <v>10.082000000000001</v>
      </c>
      <c r="BI30">
        <f t="shared" si="35"/>
        <v>0.108</v>
      </c>
      <c r="BJ30">
        <f t="shared" si="37"/>
        <v>36893</v>
      </c>
      <c r="BK30">
        <f t="shared" si="37"/>
        <v>-2826</v>
      </c>
      <c r="BM30" t="str">
        <f t="shared" si="18"/>
        <v>1982Q2</v>
      </c>
      <c r="BN30" s="17">
        <f t="shared" si="19"/>
        <v>0.50705238073515069</v>
      </c>
      <c r="BO30" s="17">
        <f t="shared" si="20"/>
        <v>0.2393877582053304</v>
      </c>
      <c r="BP30" s="17">
        <f t="shared" si="21"/>
        <v>7.3315216328764983E-3</v>
      </c>
      <c r="BQ30" s="17">
        <f t="shared" si="22"/>
        <v>1.1804292904607671E-2</v>
      </c>
      <c r="BR30" s="17">
        <f t="shared" si="23"/>
        <v>0.23442404652203475</v>
      </c>
      <c r="BS30" t="s">
        <v>65</v>
      </c>
      <c r="BT30">
        <f t="shared" si="24"/>
        <v>315.64699999999999</v>
      </c>
      <c r="BU30">
        <f t="shared" si="25"/>
        <v>144.69399999999999</v>
      </c>
      <c r="BV30">
        <f t="shared" si="26"/>
        <v>460.34100000000001</v>
      </c>
    </row>
    <row r="31" spans="1:74" x14ac:dyDescent="0.3">
      <c r="A31" s="16" t="s">
        <v>66</v>
      </c>
      <c r="B31">
        <v>324780</v>
      </c>
      <c r="C31">
        <v>97370</v>
      </c>
      <c r="D31">
        <v>4876</v>
      </c>
      <c r="E31">
        <v>1093</v>
      </c>
      <c r="F31">
        <v>65861</v>
      </c>
      <c r="G31">
        <v>91687</v>
      </c>
      <c r="H31">
        <v>0</v>
      </c>
      <c r="I31">
        <v>0</v>
      </c>
      <c r="J31">
        <v>7031</v>
      </c>
      <c r="K31">
        <v>1595</v>
      </c>
      <c r="M31" s="16" t="s">
        <v>66</v>
      </c>
      <c r="N31">
        <v>144215</v>
      </c>
      <c r="O31">
        <v>15980</v>
      </c>
      <c r="P31">
        <v>0</v>
      </c>
      <c r="Q31">
        <v>53234</v>
      </c>
      <c r="R31">
        <v>18977</v>
      </c>
      <c r="S31">
        <v>5396</v>
      </c>
      <c r="T31">
        <v>3480</v>
      </c>
      <c r="U31">
        <v>0</v>
      </c>
      <c r="V31">
        <v>2691</v>
      </c>
      <c r="W31">
        <v>881</v>
      </c>
      <c r="Y31" s="16" t="s">
        <v>66</v>
      </c>
      <c r="Z31">
        <f t="shared" si="8"/>
        <v>468995</v>
      </c>
      <c r="AA31">
        <f t="shared" si="9"/>
        <v>119319</v>
      </c>
      <c r="AB31">
        <f t="shared" si="10"/>
        <v>119095</v>
      </c>
      <c r="AC31">
        <f t="shared" si="10"/>
        <v>110664</v>
      </c>
      <c r="AD31">
        <f t="shared" si="11"/>
        <v>5396</v>
      </c>
      <c r="AE31">
        <f t="shared" si="12"/>
        <v>3480</v>
      </c>
      <c r="AF31">
        <f t="shared" si="13"/>
        <v>9722</v>
      </c>
      <c r="AG31">
        <f t="shared" si="13"/>
        <v>2476</v>
      </c>
      <c r="AH31">
        <f t="shared" si="14"/>
        <v>98843</v>
      </c>
      <c r="AJ31" s="16" t="s">
        <v>66</v>
      </c>
      <c r="AK31" s="17">
        <f t="shared" si="15"/>
        <v>0.25441422616445802</v>
      </c>
      <c r="AL31" s="17">
        <f t="shared" si="15"/>
        <v>0.25393660913229354</v>
      </c>
      <c r="AM31" s="17">
        <f t="shared" si="27"/>
        <v>0.23595987164042262</v>
      </c>
      <c r="AN31" s="17">
        <f t="shared" si="28"/>
        <v>1.150545314982036E-2</v>
      </c>
      <c r="AO31" s="17">
        <f t="shared" si="29"/>
        <v>7.4201217496988239E-3</v>
      </c>
      <c r="AP31" s="17">
        <f t="shared" si="30"/>
        <v>2.072943208349769E-2</v>
      </c>
      <c r="AQ31" s="17">
        <f t="shared" si="31"/>
        <v>5.2793739805328411E-3</v>
      </c>
      <c r="AR31" s="17">
        <f t="shared" si="32"/>
        <v>0.2107549120992761</v>
      </c>
      <c r="AS31">
        <f t="shared" si="7"/>
        <v>1</v>
      </c>
      <c r="BD31" t="str">
        <f t="shared" si="33"/>
        <v>1982Q3</v>
      </c>
      <c r="BE31">
        <f t="shared" si="16"/>
        <v>8654</v>
      </c>
      <c r="BF31">
        <f t="shared" si="17"/>
        <v>105</v>
      </c>
      <c r="BG31" s="17">
        <f t="shared" si="34"/>
        <v>1.2133117633464294E-2</v>
      </c>
      <c r="BH31">
        <f t="shared" si="35"/>
        <v>8.6539999999999999</v>
      </c>
      <c r="BI31">
        <f t="shared" si="35"/>
        <v>0.105</v>
      </c>
      <c r="BJ31">
        <f t="shared" si="37"/>
        <v>34034</v>
      </c>
      <c r="BK31">
        <f t="shared" si="37"/>
        <v>-2894</v>
      </c>
      <c r="BM31" t="str">
        <f t="shared" si="18"/>
        <v>1982Q3</v>
      </c>
      <c r="BN31" s="17">
        <f t="shared" si="19"/>
        <v>0.50835083529675162</v>
      </c>
      <c r="BO31" s="17">
        <f t="shared" si="20"/>
        <v>0.23595987164042262</v>
      </c>
      <c r="BP31" s="17">
        <f t="shared" si="21"/>
        <v>7.4201217496988239E-3</v>
      </c>
      <c r="BQ31" s="17">
        <f t="shared" si="22"/>
        <v>1.150545314982036E-2</v>
      </c>
      <c r="BR31" s="17">
        <f t="shared" si="23"/>
        <v>0.23676371816330663</v>
      </c>
      <c r="BS31" t="s">
        <v>66</v>
      </c>
      <c r="BT31">
        <f t="shared" si="24"/>
        <v>324.77999999999997</v>
      </c>
      <c r="BU31">
        <f t="shared" si="25"/>
        <v>144.215</v>
      </c>
      <c r="BV31">
        <f t="shared" si="26"/>
        <v>468.995</v>
      </c>
    </row>
    <row r="32" spans="1:74" x14ac:dyDescent="0.3">
      <c r="A32" s="16" t="s">
        <v>67</v>
      </c>
      <c r="B32">
        <v>333680</v>
      </c>
      <c r="C32">
        <v>99963</v>
      </c>
      <c r="D32">
        <v>4994</v>
      </c>
      <c r="E32">
        <v>1075</v>
      </c>
      <c r="F32">
        <v>66263</v>
      </c>
      <c r="G32">
        <v>93547</v>
      </c>
      <c r="H32">
        <v>0</v>
      </c>
      <c r="I32">
        <v>0</v>
      </c>
      <c r="J32">
        <v>7061</v>
      </c>
      <c r="K32">
        <v>1610</v>
      </c>
      <c r="M32" s="16" t="s">
        <v>67</v>
      </c>
      <c r="N32">
        <v>146112</v>
      </c>
      <c r="O32">
        <v>16320</v>
      </c>
      <c r="P32">
        <v>0</v>
      </c>
      <c r="Q32">
        <v>53586</v>
      </c>
      <c r="R32">
        <v>18856</v>
      </c>
      <c r="S32">
        <v>5361</v>
      </c>
      <c r="T32">
        <v>3589</v>
      </c>
      <c r="U32">
        <v>0</v>
      </c>
      <c r="V32">
        <v>2617</v>
      </c>
      <c r="W32">
        <v>910</v>
      </c>
      <c r="Y32" s="16" t="s">
        <v>67</v>
      </c>
      <c r="Z32">
        <f t="shared" si="8"/>
        <v>479792</v>
      </c>
      <c r="AA32">
        <f t="shared" si="9"/>
        <v>122352</v>
      </c>
      <c r="AB32">
        <f t="shared" si="10"/>
        <v>119849</v>
      </c>
      <c r="AC32">
        <f t="shared" si="10"/>
        <v>112403</v>
      </c>
      <c r="AD32">
        <f t="shared" si="11"/>
        <v>5361</v>
      </c>
      <c r="AE32">
        <f t="shared" si="12"/>
        <v>3589</v>
      </c>
      <c r="AF32">
        <f t="shared" si="13"/>
        <v>9678</v>
      </c>
      <c r="AG32">
        <f t="shared" si="13"/>
        <v>2520</v>
      </c>
      <c r="AH32">
        <f t="shared" si="14"/>
        <v>104040</v>
      </c>
      <c r="AJ32" s="16" t="s">
        <v>67</v>
      </c>
      <c r="AK32" s="17">
        <f t="shared" si="15"/>
        <v>0.25501050455197249</v>
      </c>
      <c r="AL32" s="17">
        <f t="shared" si="15"/>
        <v>0.24979366058625405</v>
      </c>
      <c r="AM32" s="17">
        <f t="shared" si="27"/>
        <v>0.23427443558875513</v>
      </c>
      <c r="AN32" s="17">
        <f t="shared" si="28"/>
        <v>1.1173591889818922E-2</v>
      </c>
      <c r="AO32" s="17">
        <f t="shared" si="29"/>
        <v>7.4803248074165468E-3</v>
      </c>
      <c r="AP32" s="17">
        <f t="shared" si="30"/>
        <v>2.0171240871044119E-2</v>
      </c>
      <c r="AQ32" s="17">
        <f t="shared" si="31"/>
        <v>5.2522759862607127E-3</v>
      </c>
      <c r="AR32" s="17">
        <f t="shared" si="32"/>
        <v>0.216843965718478</v>
      </c>
      <c r="AS32">
        <f t="shared" si="7"/>
        <v>1</v>
      </c>
      <c r="BD32" t="str">
        <f t="shared" si="33"/>
        <v>1982Q4</v>
      </c>
      <c r="BE32">
        <f t="shared" si="16"/>
        <v>10797</v>
      </c>
      <c r="BF32">
        <f t="shared" si="17"/>
        <v>109</v>
      </c>
      <c r="BG32" s="17">
        <f t="shared" si="34"/>
        <v>1.0095396869500787E-2</v>
      </c>
      <c r="BH32">
        <f t="shared" si="35"/>
        <v>10.797000000000001</v>
      </c>
      <c r="BI32">
        <f t="shared" si="35"/>
        <v>0.109</v>
      </c>
      <c r="BJ32">
        <f t="shared" si="37"/>
        <v>37731</v>
      </c>
      <c r="BK32">
        <f t="shared" si="37"/>
        <v>361</v>
      </c>
      <c r="BM32" t="str">
        <f t="shared" si="18"/>
        <v>1982Q4</v>
      </c>
      <c r="BN32" s="17">
        <f t="shared" si="19"/>
        <v>0.50480416513822657</v>
      </c>
      <c r="BO32" s="17">
        <f t="shared" si="20"/>
        <v>0.23427443558875513</v>
      </c>
      <c r="BP32" s="17">
        <f t="shared" si="21"/>
        <v>7.4803248074165468E-3</v>
      </c>
      <c r="BQ32" s="17">
        <f t="shared" si="22"/>
        <v>1.1173591889818922E-2</v>
      </c>
      <c r="BR32" s="17">
        <f t="shared" si="23"/>
        <v>0.24226748257578284</v>
      </c>
      <c r="BS32" t="s">
        <v>67</v>
      </c>
      <c r="BT32">
        <f t="shared" si="24"/>
        <v>333.68</v>
      </c>
      <c r="BU32">
        <f t="shared" si="25"/>
        <v>146.11199999999999</v>
      </c>
      <c r="BV32">
        <f t="shared" si="26"/>
        <v>479.79200000000003</v>
      </c>
    </row>
    <row r="33" spans="1:74" x14ac:dyDescent="0.3">
      <c r="A33" s="16" t="s">
        <v>68</v>
      </c>
      <c r="B33">
        <v>346330</v>
      </c>
      <c r="C33">
        <v>103871</v>
      </c>
      <c r="D33">
        <v>5025</v>
      </c>
      <c r="E33">
        <v>1018</v>
      </c>
      <c r="F33">
        <v>69077</v>
      </c>
      <c r="G33">
        <v>95356</v>
      </c>
      <c r="H33">
        <v>0</v>
      </c>
      <c r="I33">
        <v>0</v>
      </c>
      <c r="J33">
        <v>7012</v>
      </c>
      <c r="K33">
        <v>1583</v>
      </c>
      <c r="M33" s="16" t="s">
        <v>68</v>
      </c>
      <c r="N33">
        <v>147020</v>
      </c>
      <c r="O33">
        <v>16159</v>
      </c>
      <c r="P33">
        <v>0</v>
      </c>
      <c r="Q33">
        <v>54114</v>
      </c>
      <c r="R33">
        <v>18864</v>
      </c>
      <c r="S33">
        <v>5351</v>
      </c>
      <c r="T33">
        <v>3882</v>
      </c>
      <c r="U33">
        <v>0</v>
      </c>
      <c r="V33">
        <v>2561</v>
      </c>
      <c r="W33">
        <v>920</v>
      </c>
      <c r="Y33" s="16" t="s">
        <v>68</v>
      </c>
      <c r="Z33">
        <f t="shared" si="8"/>
        <v>493350</v>
      </c>
      <c r="AA33">
        <f t="shared" si="9"/>
        <v>126073</v>
      </c>
      <c r="AB33">
        <f t="shared" si="10"/>
        <v>123191</v>
      </c>
      <c r="AC33">
        <f t="shared" si="10"/>
        <v>114220</v>
      </c>
      <c r="AD33">
        <f t="shared" si="11"/>
        <v>5351</v>
      </c>
      <c r="AE33">
        <f t="shared" si="12"/>
        <v>3882</v>
      </c>
      <c r="AF33">
        <f t="shared" si="13"/>
        <v>9573</v>
      </c>
      <c r="AG33">
        <f t="shared" si="13"/>
        <v>2503</v>
      </c>
      <c r="AH33">
        <f t="shared" si="14"/>
        <v>108557</v>
      </c>
      <c r="AJ33" s="16" t="s">
        <v>68</v>
      </c>
      <c r="AK33" s="17">
        <f t="shared" si="15"/>
        <v>0.2555447451099625</v>
      </c>
      <c r="AL33" s="17">
        <f t="shared" si="15"/>
        <v>0.2497030505726158</v>
      </c>
      <c r="AM33" s="17">
        <f t="shared" si="27"/>
        <v>0.23151920543224891</v>
      </c>
      <c r="AN33" s="17">
        <f t="shared" si="28"/>
        <v>1.0846255194081281E-2</v>
      </c>
      <c r="AO33" s="17">
        <f t="shared" si="29"/>
        <v>7.8686530860443901E-3</v>
      </c>
      <c r="AP33" s="17">
        <f t="shared" si="30"/>
        <v>1.9404074186682881E-2</v>
      </c>
      <c r="AQ33" s="17">
        <f t="shared" si="31"/>
        <v>5.0734772473902913E-3</v>
      </c>
      <c r="AR33" s="17">
        <f t="shared" si="32"/>
        <v>0.22004053917097396</v>
      </c>
      <c r="AS33">
        <f t="shared" si="7"/>
        <v>1</v>
      </c>
      <c r="BD33" t="str">
        <f t="shared" si="33"/>
        <v>1983Q1</v>
      </c>
      <c r="BE33">
        <f t="shared" si="16"/>
        <v>13558</v>
      </c>
      <c r="BF33">
        <f t="shared" si="17"/>
        <v>293</v>
      </c>
      <c r="BG33" s="17">
        <f t="shared" si="34"/>
        <v>2.1610857058563211E-2</v>
      </c>
      <c r="BH33">
        <f t="shared" si="35"/>
        <v>13.558</v>
      </c>
      <c r="BI33">
        <f t="shared" si="35"/>
        <v>0.29299999999999998</v>
      </c>
      <c r="BJ33">
        <f t="shared" si="37"/>
        <v>43091</v>
      </c>
      <c r="BK33">
        <f t="shared" si="37"/>
        <v>615</v>
      </c>
      <c r="BM33" t="str">
        <f t="shared" si="18"/>
        <v>1983Q1</v>
      </c>
      <c r="BN33" s="17">
        <f t="shared" si="19"/>
        <v>0.50524779568257827</v>
      </c>
      <c r="BO33" s="17">
        <f t="shared" si="20"/>
        <v>0.23151920543224891</v>
      </c>
      <c r="BP33" s="17">
        <f t="shared" si="21"/>
        <v>7.8686530860443901E-3</v>
      </c>
      <c r="BQ33" s="17">
        <f t="shared" si="22"/>
        <v>1.0846255194081281E-2</v>
      </c>
      <c r="BR33" s="17">
        <f t="shared" si="23"/>
        <v>0.24451809060504714</v>
      </c>
      <c r="BS33" t="s">
        <v>68</v>
      </c>
      <c r="BT33">
        <f t="shared" si="24"/>
        <v>346.33</v>
      </c>
      <c r="BU33">
        <f t="shared" si="25"/>
        <v>147.02000000000001</v>
      </c>
      <c r="BV33">
        <f t="shared" si="26"/>
        <v>493.35</v>
      </c>
    </row>
    <row r="34" spans="1:74" x14ac:dyDescent="0.3">
      <c r="A34" s="16" t="s">
        <v>69</v>
      </c>
      <c r="B34">
        <v>360215</v>
      </c>
      <c r="C34">
        <v>108305</v>
      </c>
      <c r="D34">
        <v>4974</v>
      </c>
      <c r="E34">
        <v>914</v>
      </c>
      <c r="F34">
        <v>73973</v>
      </c>
      <c r="G34">
        <v>97416</v>
      </c>
      <c r="H34">
        <v>0</v>
      </c>
      <c r="I34">
        <v>0</v>
      </c>
      <c r="J34">
        <v>7372</v>
      </c>
      <c r="K34">
        <v>1556</v>
      </c>
      <c r="M34" s="16" t="s">
        <v>69</v>
      </c>
      <c r="N34">
        <v>150761</v>
      </c>
      <c r="O34">
        <v>16756</v>
      </c>
      <c r="P34">
        <v>0</v>
      </c>
      <c r="Q34">
        <v>55246</v>
      </c>
      <c r="R34">
        <v>18778</v>
      </c>
      <c r="S34">
        <v>5389</v>
      </c>
      <c r="T34">
        <v>4155</v>
      </c>
      <c r="U34">
        <v>0</v>
      </c>
      <c r="V34">
        <v>2566</v>
      </c>
      <c r="W34">
        <v>930</v>
      </c>
      <c r="Y34" s="16" t="s">
        <v>69</v>
      </c>
      <c r="Z34">
        <f t="shared" si="8"/>
        <v>510976</v>
      </c>
      <c r="AA34">
        <f t="shared" si="9"/>
        <v>130949</v>
      </c>
      <c r="AB34">
        <f t="shared" si="10"/>
        <v>129219</v>
      </c>
      <c r="AC34">
        <f t="shared" si="10"/>
        <v>116194</v>
      </c>
      <c r="AD34">
        <f t="shared" si="11"/>
        <v>5389</v>
      </c>
      <c r="AE34">
        <f t="shared" si="12"/>
        <v>4155</v>
      </c>
      <c r="AF34">
        <f t="shared" si="13"/>
        <v>9938</v>
      </c>
      <c r="AG34">
        <f t="shared" si="13"/>
        <v>2486</v>
      </c>
      <c r="AH34">
        <f t="shared" si="14"/>
        <v>112646</v>
      </c>
      <c r="AJ34" s="16" t="s">
        <v>69</v>
      </c>
      <c r="AK34" s="17">
        <f t="shared" si="15"/>
        <v>0.25627231024549096</v>
      </c>
      <c r="AL34" s="17">
        <f t="shared" si="15"/>
        <v>0.25288663264028055</v>
      </c>
      <c r="AM34" s="17">
        <f t="shared" si="27"/>
        <v>0.2273961986472946</v>
      </c>
      <c r="AN34" s="17">
        <f t="shared" si="28"/>
        <v>1.0546483592184368E-2</v>
      </c>
      <c r="AO34" s="17">
        <f t="shared" si="29"/>
        <v>8.1314973697394783E-3</v>
      </c>
      <c r="AP34" s="17">
        <f t="shared" si="30"/>
        <v>1.9449054358717435E-2</v>
      </c>
      <c r="AQ34" s="17">
        <f t="shared" si="31"/>
        <v>4.8651991482965935E-3</v>
      </c>
      <c r="AR34" s="17">
        <f t="shared" si="32"/>
        <v>0.22045262399799601</v>
      </c>
      <c r="AS34">
        <f t="shared" si="7"/>
        <v>1</v>
      </c>
      <c r="BD34" t="str">
        <f t="shared" si="33"/>
        <v>1983Q2</v>
      </c>
      <c r="BE34">
        <f t="shared" si="16"/>
        <v>17626</v>
      </c>
      <c r="BF34">
        <f t="shared" si="17"/>
        <v>273</v>
      </c>
      <c r="BG34" s="17">
        <f t="shared" si="34"/>
        <v>1.5488482922954726E-2</v>
      </c>
      <c r="BH34">
        <f t="shared" si="35"/>
        <v>17.626000000000001</v>
      </c>
      <c r="BI34">
        <f t="shared" si="35"/>
        <v>0.27300000000000002</v>
      </c>
      <c r="BJ34">
        <f t="shared" si="37"/>
        <v>50635</v>
      </c>
      <c r="BK34">
        <f t="shared" si="37"/>
        <v>780</v>
      </c>
      <c r="BM34" t="str">
        <f t="shared" si="18"/>
        <v>1983Q2</v>
      </c>
      <c r="BN34" s="17">
        <f t="shared" si="19"/>
        <v>0.50915894288577146</v>
      </c>
      <c r="BO34" s="17">
        <f t="shared" si="20"/>
        <v>0.2273961986472946</v>
      </c>
      <c r="BP34" s="17">
        <f t="shared" si="21"/>
        <v>8.1314973697394783E-3</v>
      </c>
      <c r="BQ34" s="17">
        <f t="shared" si="22"/>
        <v>1.0546483592184368E-2</v>
      </c>
      <c r="BR34" s="17">
        <f t="shared" si="23"/>
        <v>0.24476687750501003</v>
      </c>
      <c r="BS34" t="s">
        <v>69</v>
      </c>
      <c r="BT34">
        <f t="shared" si="24"/>
        <v>360.21499999999997</v>
      </c>
      <c r="BU34">
        <f t="shared" si="25"/>
        <v>150.761</v>
      </c>
      <c r="BV34">
        <f t="shared" si="26"/>
        <v>510.976</v>
      </c>
    </row>
    <row r="35" spans="1:74" x14ac:dyDescent="0.3">
      <c r="A35" s="16" t="s">
        <v>70</v>
      </c>
      <c r="B35">
        <v>373975</v>
      </c>
      <c r="C35">
        <v>113489</v>
      </c>
      <c r="D35">
        <v>4833</v>
      </c>
      <c r="E35">
        <v>814</v>
      </c>
      <c r="F35">
        <v>78098</v>
      </c>
      <c r="G35">
        <v>100209</v>
      </c>
      <c r="H35">
        <v>0</v>
      </c>
      <c r="I35">
        <v>0</v>
      </c>
      <c r="J35">
        <v>7798</v>
      </c>
      <c r="K35">
        <v>1529</v>
      </c>
      <c r="M35" s="16" t="s">
        <v>70</v>
      </c>
      <c r="N35">
        <v>155784</v>
      </c>
      <c r="O35">
        <v>17434</v>
      </c>
      <c r="P35">
        <v>0</v>
      </c>
      <c r="Q35">
        <v>57890</v>
      </c>
      <c r="R35">
        <v>18857</v>
      </c>
      <c r="S35">
        <v>5293</v>
      </c>
      <c r="T35">
        <v>4606</v>
      </c>
      <c r="U35">
        <v>0</v>
      </c>
      <c r="V35">
        <v>2489</v>
      </c>
      <c r="W35">
        <v>940</v>
      </c>
      <c r="Y35" s="16" t="s">
        <v>70</v>
      </c>
      <c r="Z35">
        <f t="shared" si="8"/>
        <v>529759</v>
      </c>
      <c r="AA35">
        <f t="shared" si="9"/>
        <v>136570</v>
      </c>
      <c r="AB35">
        <f t="shared" si="10"/>
        <v>135988</v>
      </c>
      <c r="AC35">
        <f t="shared" si="10"/>
        <v>119066</v>
      </c>
      <c r="AD35">
        <f t="shared" si="11"/>
        <v>5293</v>
      </c>
      <c r="AE35">
        <f t="shared" si="12"/>
        <v>4606</v>
      </c>
      <c r="AF35">
        <f t="shared" si="13"/>
        <v>10287</v>
      </c>
      <c r="AG35">
        <f t="shared" si="13"/>
        <v>2469</v>
      </c>
      <c r="AH35">
        <f t="shared" si="14"/>
        <v>115480</v>
      </c>
      <c r="AJ35" s="16" t="s">
        <v>70</v>
      </c>
      <c r="AK35" s="17">
        <f t="shared" si="15"/>
        <v>0.25779646971547437</v>
      </c>
      <c r="AL35" s="17">
        <f t="shared" si="15"/>
        <v>0.2566978569500471</v>
      </c>
      <c r="AM35" s="17">
        <f t="shared" si="27"/>
        <v>0.2247550301174685</v>
      </c>
      <c r="AN35" s="17">
        <f t="shared" si="28"/>
        <v>9.9913356828293613E-3</v>
      </c>
      <c r="AO35" s="17">
        <f t="shared" si="29"/>
        <v>8.6945195834332214E-3</v>
      </c>
      <c r="AP35" s="17">
        <f t="shared" si="30"/>
        <v>1.9418263776547449E-2</v>
      </c>
      <c r="AQ35" s="17">
        <f t="shared" si="31"/>
        <v>4.6606098244673525E-3</v>
      </c>
      <c r="AR35" s="17">
        <f t="shared" si="32"/>
        <v>0.21798591434973261</v>
      </c>
      <c r="AS35">
        <f t="shared" si="7"/>
        <v>1.0000000000000002</v>
      </c>
      <c r="BD35" t="str">
        <f t="shared" si="33"/>
        <v>1983Q3</v>
      </c>
      <c r="BE35">
        <f t="shared" si="16"/>
        <v>18783</v>
      </c>
      <c r="BF35">
        <f t="shared" si="17"/>
        <v>451</v>
      </c>
      <c r="BG35" s="17">
        <f t="shared" si="34"/>
        <v>2.4011073843369004E-2</v>
      </c>
      <c r="BH35">
        <f t="shared" si="35"/>
        <v>18.783000000000001</v>
      </c>
      <c r="BI35">
        <f t="shared" si="35"/>
        <v>0.45100000000000001</v>
      </c>
      <c r="BJ35">
        <f t="shared" si="37"/>
        <v>60764</v>
      </c>
      <c r="BK35">
        <f t="shared" si="37"/>
        <v>1126</v>
      </c>
      <c r="BM35" t="str">
        <f t="shared" si="18"/>
        <v>1983Q3</v>
      </c>
      <c r="BN35" s="17">
        <f t="shared" si="19"/>
        <v>0.51449432666552153</v>
      </c>
      <c r="BO35" s="17">
        <f t="shared" si="20"/>
        <v>0.2247550301174685</v>
      </c>
      <c r="BP35" s="17">
        <f t="shared" si="21"/>
        <v>8.6945195834332214E-3</v>
      </c>
      <c r="BQ35" s="17">
        <f t="shared" si="22"/>
        <v>9.9913356828293613E-3</v>
      </c>
      <c r="BR35" s="17">
        <f t="shared" si="23"/>
        <v>0.2420647879507474</v>
      </c>
      <c r="BS35" t="s">
        <v>70</v>
      </c>
      <c r="BT35">
        <f t="shared" si="24"/>
        <v>373.97500000000002</v>
      </c>
      <c r="BU35">
        <f t="shared" si="25"/>
        <v>155.78399999999999</v>
      </c>
      <c r="BV35">
        <f t="shared" si="26"/>
        <v>529.75900000000001</v>
      </c>
    </row>
    <row r="36" spans="1:74" x14ac:dyDescent="0.3">
      <c r="A36" s="16" t="s">
        <v>71</v>
      </c>
      <c r="B36">
        <v>389424</v>
      </c>
      <c r="C36">
        <v>117831</v>
      </c>
      <c r="D36">
        <v>5190</v>
      </c>
      <c r="E36">
        <v>740</v>
      </c>
      <c r="F36">
        <v>82791</v>
      </c>
      <c r="G36">
        <v>103831</v>
      </c>
      <c r="H36">
        <v>0</v>
      </c>
      <c r="I36">
        <v>0</v>
      </c>
      <c r="J36">
        <v>8223</v>
      </c>
      <c r="K36">
        <v>1503</v>
      </c>
      <c r="M36" s="16" t="s">
        <v>71</v>
      </c>
      <c r="N36">
        <v>161229</v>
      </c>
      <c r="O36">
        <v>18223</v>
      </c>
      <c r="P36">
        <v>0</v>
      </c>
      <c r="Q36">
        <v>60526</v>
      </c>
      <c r="R36">
        <v>19107</v>
      </c>
      <c r="S36">
        <v>5284</v>
      </c>
      <c r="T36">
        <v>4820</v>
      </c>
      <c r="U36">
        <v>0</v>
      </c>
      <c r="V36">
        <v>2309</v>
      </c>
      <c r="W36">
        <v>949</v>
      </c>
      <c r="Y36" s="16" t="s">
        <v>71</v>
      </c>
      <c r="Z36">
        <f t="shared" si="8"/>
        <v>550653</v>
      </c>
      <c r="AA36">
        <f t="shared" si="9"/>
        <v>141984</v>
      </c>
      <c r="AB36">
        <f t="shared" si="10"/>
        <v>143317</v>
      </c>
      <c r="AC36">
        <f t="shared" si="10"/>
        <v>122938</v>
      </c>
      <c r="AD36">
        <f t="shared" si="11"/>
        <v>5284</v>
      </c>
      <c r="AE36">
        <f t="shared" si="12"/>
        <v>4820</v>
      </c>
      <c r="AF36">
        <f t="shared" si="13"/>
        <v>10532</v>
      </c>
      <c r="AG36">
        <f t="shared" si="13"/>
        <v>2452</v>
      </c>
      <c r="AH36">
        <f t="shared" si="14"/>
        <v>119326</v>
      </c>
      <c r="AJ36" s="16" t="s">
        <v>71</v>
      </c>
      <c r="AK36" s="17">
        <f t="shared" si="15"/>
        <v>0.25784659304498475</v>
      </c>
      <c r="AL36" s="17">
        <f t="shared" si="15"/>
        <v>0.26026735530361228</v>
      </c>
      <c r="AM36" s="17">
        <f t="shared" si="27"/>
        <v>0.22325856755524803</v>
      </c>
      <c r="AN36" s="17">
        <f t="shared" si="28"/>
        <v>9.595879800890942E-3</v>
      </c>
      <c r="AO36" s="17">
        <f t="shared" si="29"/>
        <v>8.7532438759073319E-3</v>
      </c>
      <c r="AP36" s="17">
        <f t="shared" si="30"/>
        <v>1.912638267656764E-2</v>
      </c>
      <c r="AQ36" s="17">
        <f t="shared" si="31"/>
        <v>4.4528950173702859E-3</v>
      </c>
      <c r="AR36" s="17">
        <f t="shared" si="32"/>
        <v>0.21669908272541874</v>
      </c>
      <c r="AS36">
        <f t="shared" si="7"/>
        <v>1.0000000000000002</v>
      </c>
      <c r="BD36" t="str">
        <f t="shared" si="33"/>
        <v>1983Q4</v>
      </c>
      <c r="BE36">
        <f t="shared" si="16"/>
        <v>20894</v>
      </c>
      <c r="BF36">
        <f t="shared" si="17"/>
        <v>214</v>
      </c>
      <c r="BG36" s="17">
        <f t="shared" si="34"/>
        <v>1.0242174787020197E-2</v>
      </c>
      <c r="BH36">
        <f t="shared" si="35"/>
        <v>20.893999999999998</v>
      </c>
      <c r="BI36">
        <f t="shared" si="35"/>
        <v>0.214</v>
      </c>
      <c r="BJ36">
        <f t="shared" si="37"/>
        <v>70861</v>
      </c>
      <c r="BK36">
        <f t="shared" si="37"/>
        <v>1231</v>
      </c>
      <c r="BM36" t="str">
        <f t="shared" si="18"/>
        <v>1983Q4</v>
      </c>
      <c r="BN36" s="17">
        <f t="shared" si="19"/>
        <v>0.51811394834859703</v>
      </c>
      <c r="BO36" s="17">
        <f t="shared" si="20"/>
        <v>0.22325856755524803</v>
      </c>
      <c r="BP36" s="17">
        <f t="shared" si="21"/>
        <v>8.7532438759073319E-3</v>
      </c>
      <c r="BQ36" s="17">
        <f t="shared" si="22"/>
        <v>9.595879800890942E-3</v>
      </c>
      <c r="BR36" s="17">
        <f t="shared" si="23"/>
        <v>0.24027836041935666</v>
      </c>
      <c r="BS36" t="s">
        <v>71</v>
      </c>
      <c r="BT36">
        <f t="shared" si="24"/>
        <v>389.42399999999998</v>
      </c>
      <c r="BU36">
        <f t="shared" si="25"/>
        <v>161.22900000000001</v>
      </c>
      <c r="BV36">
        <f t="shared" si="26"/>
        <v>550.65300000000002</v>
      </c>
    </row>
    <row r="37" spans="1:74" x14ac:dyDescent="0.3">
      <c r="A37" s="16" t="s">
        <v>72</v>
      </c>
      <c r="B37">
        <v>408654</v>
      </c>
      <c r="C37">
        <v>128252</v>
      </c>
      <c r="D37">
        <v>4422</v>
      </c>
      <c r="E37">
        <v>705</v>
      </c>
      <c r="F37">
        <v>87146</v>
      </c>
      <c r="G37">
        <v>104770</v>
      </c>
      <c r="H37">
        <v>0</v>
      </c>
      <c r="I37">
        <v>0</v>
      </c>
      <c r="J37">
        <v>8710</v>
      </c>
      <c r="K37">
        <v>1613</v>
      </c>
      <c r="M37" s="16" t="s">
        <v>72</v>
      </c>
      <c r="N37">
        <v>167158</v>
      </c>
      <c r="O37">
        <v>19429</v>
      </c>
      <c r="P37">
        <v>0</v>
      </c>
      <c r="Q37">
        <v>63426</v>
      </c>
      <c r="R37">
        <v>19061</v>
      </c>
      <c r="S37">
        <v>5336</v>
      </c>
      <c r="T37">
        <v>4953</v>
      </c>
      <c r="U37">
        <v>0</v>
      </c>
      <c r="V37">
        <v>2442</v>
      </c>
      <c r="W37">
        <v>1055</v>
      </c>
      <c r="Y37" s="16" t="s">
        <v>72</v>
      </c>
      <c r="Z37">
        <f t="shared" si="8"/>
        <v>575812</v>
      </c>
      <c r="AA37">
        <f t="shared" si="9"/>
        <v>152808</v>
      </c>
      <c r="AB37">
        <f t="shared" si="10"/>
        <v>150572</v>
      </c>
      <c r="AC37">
        <f t="shared" si="10"/>
        <v>123831</v>
      </c>
      <c r="AD37">
        <f t="shared" si="11"/>
        <v>5336</v>
      </c>
      <c r="AE37">
        <f t="shared" si="12"/>
        <v>4953</v>
      </c>
      <c r="AF37">
        <f t="shared" si="13"/>
        <v>11152</v>
      </c>
      <c r="AG37">
        <f t="shared" si="13"/>
        <v>2668</v>
      </c>
      <c r="AH37">
        <f t="shared" si="14"/>
        <v>124492</v>
      </c>
      <c r="AJ37" s="16" t="s">
        <v>72</v>
      </c>
      <c r="AK37" s="17">
        <f t="shared" si="15"/>
        <v>0.26537828318965218</v>
      </c>
      <c r="AL37" s="17">
        <f t="shared" si="15"/>
        <v>0.26149507130799637</v>
      </c>
      <c r="AM37" s="17">
        <f t="shared" si="27"/>
        <v>0.21505456642098464</v>
      </c>
      <c r="AN37" s="17">
        <f t="shared" si="28"/>
        <v>9.2669135064917026E-3</v>
      </c>
      <c r="AO37" s="17">
        <f t="shared" si="29"/>
        <v>8.6017658541329457E-3</v>
      </c>
      <c r="AP37" s="17">
        <f t="shared" si="30"/>
        <v>1.9367432425861218E-2</v>
      </c>
      <c r="AQ37" s="17">
        <f t="shared" si="31"/>
        <v>4.6334567532458513E-3</v>
      </c>
      <c r="AR37" s="17">
        <f t="shared" si="32"/>
        <v>0.21620251054163511</v>
      </c>
      <c r="AS37">
        <f t="shared" si="7"/>
        <v>1</v>
      </c>
      <c r="BD37" t="str">
        <f t="shared" si="33"/>
        <v>1984Q1</v>
      </c>
      <c r="BE37">
        <f t="shared" si="16"/>
        <v>25159</v>
      </c>
      <c r="BF37">
        <f t="shared" si="17"/>
        <v>133</v>
      </c>
      <c r="BG37" s="17">
        <f t="shared" si="34"/>
        <v>5.2863786319011091E-3</v>
      </c>
      <c r="BH37">
        <f t="shared" si="35"/>
        <v>25.158999999999999</v>
      </c>
      <c r="BI37">
        <f t="shared" si="35"/>
        <v>0.13300000000000001</v>
      </c>
      <c r="BJ37">
        <f t="shared" si="37"/>
        <v>82462</v>
      </c>
      <c r="BK37">
        <f t="shared" si="37"/>
        <v>1071</v>
      </c>
      <c r="BM37" t="str">
        <f t="shared" si="18"/>
        <v>1984Q1</v>
      </c>
      <c r="BN37" s="17">
        <f t="shared" si="19"/>
        <v>0.52687335449764849</v>
      </c>
      <c r="BO37" s="17">
        <f t="shared" si="20"/>
        <v>0.21505456642098464</v>
      </c>
      <c r="BP37" s="17">
        <f t="shared" si="21"/>
        <v>8.6017658541329457E-3</v>
      </c>
      <c r="BQ37" s="17">
        <f t="shared" si="22"/>
        <v>9.2669135064917026E-3</v>
      </c>
      <c r="BR37" s="17">
        <f t="shared" si="23"/>
        <v>0.24020339972074217</v>
      </c>
      <c r="BS37" t="s">
        <v>72</v>
      </c>
      <c r="BT37">
        <f t="shared" si="24"/>
        <v>408.654</v>
      </c>
      <c r="BU37">
        <f t="shared" si="25"/>
        <v>167.15799999999999</v>
      </c>
      <c r="BV37">
        <f t="shared" si="26"/>
        <v>575.81200000000001</v>
      </c>
    </row>
    <row r="38" spans="1:74" x14ac:dyDescent="0.3">
      <c r="A38" s="16" t="s">
        <v>73</v>
      </c>
      <c r="B38">
        <v>429688</v>
      </c>
      <c r="C38">
        <v>135336</v>
      </c>
      <c r="D38">
        <v>4264</v>
      </c>
      <c r="E38">
        <v>688</v>
      </c>
      <c r="F38">
        <v>93319</v>
      </c>
      <c r="G38">
        <v>107548</v>
      </c>
      <c r="H38">
        <v>0</v>
      </c>
      <c r="I38">
        <v>0</v>
      </c>
      <c r="J38">
        <v>9289</v>
      </c>
      <c r="K38">
        <v>1730</v>
      </c>
      <c r="M38" s="16" t="s">
        <v>73</v>
      </c>
      <c r="N38">
        <v>174957</v>
      </c>
      <c r="O38">
        <v>19858</v>
      </c>
      <c r="P38">
        <v>0</v>
      </c>
      <c r="Q38">
        <v>67620</v>
      </c>
      <c r="R38">
        <v>18984</v>
      </c>
      <c r="S38">
        <v>6157</v>
      </c>
      <c r="T38">
        <v>5074</v>
      </c>
      <c r="U38">
        <v>0</v>
      </c>
      <c r="V38">
        <v>2516</v>
      </c>
      <c r="W38">
        <v>1154</v>
      </c>
      <c r="Y38" s="16" t="s">
        <v>73</v>
      </c>
      <c r="Z38">
        <f t="shared" si="8"/>
        <v>604645</v>
      </c>
      <c r="AA38">
        <f t="shared" si="9"/>
        <v>160146</v>
      </c>
      <c r="AB38">
        <f t="shared" si="10"/>
        <v>160939</v>
      </c>
      <c r="AC38">
        <f t="shared" si="10"/>
        <v>126532</v>
      </c>
      <c r="AD38">
        <f t="shared" si="11"/>
        <v>6157</v>
      </c>
      <c r="AE38">
        <f t="shared" si="12"/>
        <v>5074</v>
      </c>
      <c r="AF38">
        <f t="shared" si="13"/>
        <v>11805</v>
      </c>
      <c r="AG38">
        <f t="shared" si="13"/>
        <v>2884</v>
      </c>
      <c r="AH38">
        <f t="shared" si="14"/>
        <v>131108</v>
      </c>
      <c r="AJ38" s="16" t="s">
        <v>73</v>
      </c>
      <c r="AK38" s="17">
        <f t="shared" si="15"/>
        <v>0.26485954568383102</v>
      </c>
      <c r="AL38" s="17">
        <f t="shared" si="15"/>
        <v>0.26617105905117877</v>
      </c>
      <c r="AM38" s="17">
        <f t="shared" si="27"/>
        <v>0.20926659444798187</v>
      </c>
      <c r="AN38" s="17">
        <f t="shared" si="28"/>
        <v>1.0182834555813742E-2</v>
      </c>
      <c r="AO38" s="17">
        <f t="shared" si="29"/>
        <v>8.391700915413176E-3</v>
      </c>
      <c r="AP38" s="17">
        <f t="shared" si="30"/>
        <v>1.9523852839269322E-2</v>
      </c>
      <c r="AQ38" s="17">
        <f t="shared" si="31"/>
        <v>4.7697409223594013E-3</v>
      </c>
      <c r="AR38" s="17">
        <f t="shared" si="32"/>
        <v>0.21683467158415268</v>
      </c>
      <c r="AS38">
        <f t="shared" si="7"/>
        <v>0.99999999999999989</v>
      </c>
      <c r="BD38" t="str">
        <f t="shared" si="33"/>
        <v>1984Q2</v>
      </c>
      <c r="BE38">
        <f t="shared" si="16"/>
        <v>28833</v>
      </c>
      <c r="BF38">
        <f t="shared" si="17"/>
        <v>121</v>
      </c>
      <c r="BG38" s="17">
        <f t="shared" si="34"/>
        <v>4.1965803072867899E-3</v>
      </c>
      <c r="BH38">
        <f t="shared" si="35"/>
        <v>28.832999999999998</v>
      </c>
      <c r="BI38">
        <f t="shared" si="35"/>
        <v>0.121</v>
      </c>
      <c r="BJ38">
        <f t="shared" si="37"/>
        <v>93669</v>
      </c>
      <c r="BK38">
        <f t="shared" si="37"/>
        <v>919</v>
      </c>
      <c r="BM38" t="str">
        <f t="shared" si="18"/>
        <v>1984Q2</v>
      </c>
      <c r="BN38" s="17">
        <f t="shared" si="19"/>
        <v>0.53103060473500974</v>
      </c>
      <c r="BO38" s="17">
        <f t="shared" si="20"/>
        <v>0.20926659444798187</v>
      </c>
      <c r="BP38" s="17">
        <f t="shared" si="21"/>
        <v>8.391700915413176E-3</v>
      </c>
      <c r="BQ38" s="17">
        <f t="shared" si="22"/>
        <v>1.0182834555813742E-2</v>
      </c>
      <c r="BR38" s="17">
        <f t="shared" si="23"/>
        <v>0.24112826534578141</v>
      </c>
      <c r="BS38" t="s">
        <v>73</v>
      </c>
      <c r="BT38">
        <f t="shared" si="24"/>
        <v>429.68799999999999</v>
      </c>
      <c r="BU38">
        <f t="shared" si="25"/>
        <v>174.95699999999999</v>
      </c>
      <c r="BV38">
        <f t="shared" si="26"/>
        <v>604.64499999999998</v>
      </c>
    </row>
    <row r="39" spans="1:74" x14ac:dyDescent="0.3">
      <c r="A39" s="16" t="s">
        <v>74</v>
      </c>
      <c r="B39">
        <v>451779</v>
      </c>
      <c r="C39">
        <v>143084</v>
      </c>
      <c r="D39">
        <v>4407</v>
      </c>
      <c r="E39">
        <v>701</v>
      </c>
      <c r="F39">
        <v>99261</v>
      </c>
      <c r="G39">
        <v>109801</v>
      </c>
      <c r="H39">
        <v>0</v>
      </c>
      <c r="I39">
        <v>0</v>
      </c>
      <c r="J39">
        <v>9893</v>
      </c>
      <c r="K39">
        <v>1841</v>
      </c>
      <c r="M39" s="16" t="s">
        <v>74</v>
      </c>
      <c r="N39">
        <v>180374</v>
      </c>
      <c r="O39">
        <v>19461</v>
      </c>
      <c r="P39">
        <v>0</v>
      </c>
      <c r="Q39">
        <v>71701</v>
      </c>
      <c r="R39">
        <v>18769</v>
      </c>
      <c r="S39">
        <v>6281</v>
      </c>
      <c r="T39">
        <v>5501</v>
      </c>
      <c r="U39">
        <v>0</v>
      </c>
      <c r="V39">
        <v>2516</v>
      </c>
      <c r="W39">
        <v>1259</v>
      </c>
      <c r="Y39" s="16" t="s">
        <v>74</v>
      </c>
      <c r="Z39">
        <f t="shared" si="8"/>
        <v>632153</v>
      </c>
      <c r="AA39">
        <f t="shared" si="9"/>
        <v>167653</v>
      </c>
      <c r="AB39">
        <f t="shared" si="10"/>
        <v>170962</v>
      </c>
      <c r="AC39">
        <f t="shared" si="10"/>
        <v>128570</v>
      </c>
      <c r="AD39">
        <f t="shared" si="11"/>
        <v>6281</v>
      </c>
      <c r="AE39">
        <f t="shared" si="12"/>
        <v>5501</v>
      </c>
      <c r="AF39">
        <f t="shared" si="13"/>
        <v>12409</v>
      </c>
      <c r="AG39">
        <f t="shared" si="13"/>
        <v>3100</v>
      </c>
      <c r="AH39">
        <f t="shared" si="14"/>
        <v>137677</v>
      </c>
      <c r="AJ39" s="16" t="s">
        <v>74</v>
      </c>
      <c r="AK39" s="17">
        <f t="shared" si="15"/>
        <v>0.26520952997138353</v>
      </c>
      <c r="AL39" s="17">
        <f t="shared" si="15"/>
        <v>0.27044402225410619</v>
      </c>
      <c r="AM39" s="17">
        <f t="shared" si="27"/>
        <v>0.20338430728004139</v>
      </c>
      <c r="AN39" s="17">
        <f t="shared" si="28"/>
        <v>9.9358857744881388E-3</v>
      </c>
      <c r="AO39" s="17">
        <f t="shared" si="29"/>
        <v>8.7020072672280291E-3</v>
      </c>
      <c r="AP39" s="17">
        <f t="shared" si="30"/>
        <v>1.9629741534090639E-2</v>
      </c>
      <c r="AQ39" s="17">
        <f t="shared" si="31"/>
        <v>4.9038761185978708E-3</v>
      </c>
      <c r="AR39" s="17">
        <f t="shared" si="32"/>
        <v>0.21779062980006422</v>
      </c>
      <c r="AS39">
        <f t="shared" si="7"/>
        <v>1</v>
      </c>
      <c r="BD39" t="str">
        <f t="shared" si="33"/>
        <v>1984Q3</v>
      </c>
      <c r="BE39">
        <f t="shared" si="16"/>
        <v>27508</v>
      </c>
      <c r="BF39">
        <f t="shared" si="17"/>
        <v>427</v>
      </c>
      <c r="BG39" s="17">
        <f t="shared" si="34"/>
        <v>1.5522757016140759E-2</v>
      </c>
      <c r="BH39">
        <f t="shared" si="35"/>
        <v>27.507999999999999</v>
      </c>
      <c r="BI39">
        <f t="shared" si="35"/>
        <v>0.42699999999999999</v>
      </c>
      <c r="BJ39">
        <f t="shared" si="37"/>
        <v>102394</v>
      </c>
      <c r="BK39">
        <f t="shared" si="37"/>
        <v>895</v>
      </c>
      <c r="BM39" t="str">
        <f t="shared" si="18"/>
        <v>1984Q3</v>
      </c>
      <c r="BN39" s="17">
        <f t="shared" si="19"/>
        <v>0.53565355222548972</v>
      </c>
      <c r="BO39" s="17">
        <f t="shared" si="20"/>
        <v>0.20338430728004139</v>
      </c>
      <c r="BP39" s="17">
        <f t="shared" si="21"/>
        <v>8.7020072672280291E-3</v>
      </c>
      <c r="BQ39" s="17">
        <f t="shared" si="22"/>
        <v>9.9358857744881388E-3</v>
      </c>
      <c r="BR39" s="17">
        <f t="shared" si="23"/>
        <v>0.24232424745275272</v>
      </c>
      <c r="BS39" t="s">
        <v>74</v>
      </c>
      <c r="BT39">
        <f t="shared" si="24"/>
        <v>451.779</v>
      </c>
      <c r="BU39">
        <f t="shared" si="25"/>
        <v>180.374</v>
      </c>
      <c r="BV39">
        <f t="shared" si="26"/>
        <v>632.15300000000002</v>
      </c>
    </row>
    <row r="40" spans="1:74" x14ac:dyDescent="0.3">
      <c r="A40" s="16" t="s">
        <v>75</v>
      </c>
      <c r="B40">
        <v>471898</v>
      </c>
      <c r="C40">
        <v>151021</v>
      </c>
      <c r="D40">
        <v>5616</v>
      </c>
      <c r="E40">
        <v>696</v>
      </c>
      <c r="F40">
        <v>103809</v>
      </c>
      <c r="G40">
        <v>111175</v>
      </c>
      <c r="H40">
        <v>0</v>
      </c>
      <c r="I40">
        <v>0</v>
      </c>
      <c r="J40">
        <v>10075</v>
      </c>
      <c r="K40">
        <v>1918</v>
      </c>
      <c r="M40" s="16" t="s">
        <v>75</v>
      </c>
      <c r="N40">
        <v>186145</v>
      </c>
      <c r="O40">
        <v>20053</v>
      </c>
      <c r="P40">
        <v>0</v>
      </c>
      <c r="Q40">
        <v>74716</v>
      </c>
      <c r="R40">
        <v>18938</v>
      </c>
      <c r="S40">
        <v>6510</v>
      </c>
      <c r="T40">
        <v>5518</v>
      </c>
      <c r="U40">
        <v>0</v>
      </c>
      <c r="V40">
        <v>2490</v>
      </c>
      <c r="W40">
        <v>1344</v>
      </c>
      <c r="Y40" s="16" t="s">
        <v>75</v>
      </c>
      <c r="Z40">
        <f t="shared" si="8"/>
        <v>658043</v>
      </c>
      <c r="AA40">
        <f t="shared" si="9"/>
        <v>177386</v>
      </c>
      <c r="AB40">
        <f t="shared" si="10"/>
        <v>178525</v>
      </c>
      <c r="AC40">
        <f t="shared" si="10"/>
        <v>130113</v>
      </c>
      <c r="AD40">
        <f t="shared" si="11"/>
        <v>6510</v>
      </c>
      <c r="AE40">
        <f t="shared" si="12"/>
        <v>5518</v>
      </c>
      <c r="AF40">
        <f t="shared" si="13"/>
        <v>12565</v>
      </c>
      <c r="AG40">
        <f t="shared" si="13"/>
        <v>3262</v>
      </c>
      <c r="AH40">
        <f t="shared" si="14"/>
        <v>144164</v>
      </c>
      <c r="AJ40" s="16" t="s">
        <v>75</v>
      </c>
      <c r="AK40" s="17">
        <f t="shared" si="15"/>
        <v>0.26956597061286269</v>
      </c>
      <c r="AL40" s="17">
        <f t="shared" si="15"/>
        <v>0.2712968605395088</v>
      </c>
      <c r="AM40" s="17">
        <f t="shared" si="27"/>
        <v>0.19772720019816334</v>
      </c>
      <c r="AN40" s="17">
        <f t="shared" si="28"/>
        <v>9.8929705201635763E-3</v>
      </c>
      <c r="AO40" s="17">
        <f t="shared" si="29"/>
        <v>8.3854702504243643E-3</v>
      </c>
      <c r="AP40" s="17">
        <f t="shared" si="30"/>
        <v>1.9094496864186686E-2</v>
      </c>
      <c r="AQ40" s="17">
        <f t="shared" si="31"/>
        <v>4.9571228627916415E-3</v>
      </c>
      <c r="AR40" s="17">
        <f t="shared" si="32"/>
        <v>0.2190799081518989</v>
      </c>
      <c r="AS40">
        <f t="shared" si="7"/>
        <v>1</v>
      </c>
      <c r="BD40" t="str">
        <f t="shared" si="33"/>
        <v>1984Q4</v>
      </c>
      <c r="BE40">
        <f t="shared" si="16"/>
        <v>25890</v>
      </c>
      <c r="BF40">
        <f t="shared" si="17"/>
        <v>17</v>
      </c>
      <c r="BG40" s="17">
        <f t="shared" si="34"/>
        <v>6.5662417921977592E-4</v>
      </c>
      <c r="BH40">
        <f t="shared" si="35"/>
        <v>25.89</v>
      </c>
      <c r="BI40">
        <f t="shared" si="35"/>
        <v>1.7000000000000001E-2</v>
      </c>
      <c r="BJ40">
        <f t="shared" si="37"/>
        <v>107390</v>
      </c>
      <c r="BK40">
        <f t="shared" si="37"/>
        <v>698</v>
      </c>
      <c r="BM40" t="str">
        <f t="shared" si="18"/>
        <v>1984Q4</v>
      </c>
      <c r="BN40" s="17">
        <f t="shared" si="19"/>
        <v>0.54086283115237155</v>
      </c>
      <c r="BO40" s="17">
        <f t="shared" si="20"/>
        <v>0.19772720019816334</v>
      </c>
      <c r="BP40" s="17">
        <f t="shared" si="21"/>
        <v>8.3854702504243643E-3</v>
      </c>
      <c r="BQ40" s="17">
        <f t="shared" si="22"/>
        <v>9.8929705201635763E-3</v>
      </c>
      <c r="BR40" s="17">
        <f t="shared" si="23"/>
        <v>0.24313152787887723</v>
      </c>
      <c r="BS40" t="s">
        <v>75</v>
      </c>
      <c r="BT40">
        <f t="shared" si="24"/>
        <v>471.89800000000002</v>
      </c>
      <c r="BU40">
        <f t="shared" si="25"/>
        <v>186.14500000000001</v>
      </c>
      <c r="BV40">
        <f t="shared" si="26"/>
        <v>658.04300000000001</v>
      </c>
    </row>
    <row r="41" spans="1:74" x14ac:dyDescent="0.3">
      <c r="A41" s="16" t="s">
        <v>76</v>
      </c>
      <c r="B41">
        <v>487050</v>
      </c>
      <c r="C41">
        <v>156938</v>
      </c>
      <c r="D41">
        <v>5453</v>
      </c>
      <c r="E41">
        <v>695</v>
      </c>
      <c r="F41">
        <v>107656</v>
      </c>
      <c r="G41">
        <v>113421</v>
      </c>
      <c r="H41">
        <v>0</v>
      </c>
      <c r="I41">
        <v>0</v>
      </c>
      <c r="J41">
        <v>10574</v>
      </c>
      <c r="K41">
        <v>1974</v>
      </c>
      <c r="M41" s="16" t="s">
        <v>76</v>
      </c>
      <c r="N41">
        <v>182816</v>
      </c>
      <c r="O41">
        <v>20462</v>
      </c>
      <c r="P41">
        <v>0</v>
      </c>
      <c r="Q41">
        <v>77507</v>
      </c>
      <c r="R41">
        <v>19003</v>
      </c>
      <c r="S41">
        <v>6752</v>
      </c>
      <c r="T41">
        <v>6421</v>
      </c>
      <c r="U41">
        <v>0</v>
      </c>
      <c r="V41">
        <v>2648</v>
      </c>
      <c r="W41">
        <v>1381</v>
      </c>
      <c r="Y41" s="16" t="s">
        <v>76</v>
      </c>
      <c r="Z41">
        <f t="shared" si="8"/>
        <v>669866</v>
      </c>
      <c r="AA41">
        <f t="shared" si="9"/>
        <v>183548</v>
      </c>
      <c r="AB41">
        <f t="shared" si="10"/>
        <v>185163</v>
      </c>
      <c r="AC41">
        <f t="shared" si="10"/>
        <v>132424</v>
      </c>
      <c r="AD41">
        <f t="shared" si="11"/>
        <v>6752</v>
      </c>
      <c r="AE41">
        <f t="shared" si="12"/>
        <v>6421</v>
      </c>
      <c r="AF41">
        <f t="shared" si="13"/>
        <v>13222</v>
      </c>
      <c r="AG41">
        <f t="shared" si="13"/>
        <v>3355</v>
      </c>
      <c r="AH41">
        <f t="shared" si="14"/>
        <v>138981</v>
      </c>
      <c r="AJ41" s="16" t="s">
        <v>76</v>
      </c>
      <c r="AK41" s="17">
        <f t="shared" si="15"/>
        <v>0.27400704021401295</v>
      </c>
      <c r="AL41" s="17">
        <f t="shared" si="15"/>
        <v>0.2764179701611964</v>
      </c>
      <c r="AM41" s="17">
        <f t="shared" si="27"/>
        <v>0.19768729865376061</v>
      </c>
      <c r="AN41" s="17">
        <f t="shared" si="28"/>
        <v>1.0079627865871682E-2</v>
      </c>
      <c r="AO41" s="17">
        <f t="shared" si="29"/>
        <v>9.5854991893901172E-3</v>
      </c>
      <c r="AP41" s="17">
        <f t="shared" si="30"/>
        <v>1.9738276013411639E-2</v>
      </c>
      <c r="AQ41" s="17">
        <f t="shared" si="31"/>
        <v>5.0084643794430532E-3</v>
      </c>
      <c r="AR41" s="17">
        <f t="shared" si="32"/>
        <v>0.20747582352291355</v>
      </c>
      <c r="AS41">
        <f t="shared" si="7"/>
        <v>0.99999999999999978</v>
      </c>
      <c r="BD41" t="str">
        <f t="shared" si="33"/>
        <v>1985Q1</v>
      </c>
      <c r="BE41">
        <f t="shared" si="16"/>
        <v>11823</v>
      </c>
      <c r="BF41">
        <f t="shared" si="17"/>
        <v>903</v>
      </c>
      <c r="BG41" s="17">
        <f t="shared" si="34"/>
        <v>7.6376554174067496E-2</v>
      </c>
      <c r="BH41">
        <f t="shared" si="35"/>
        <v>11.823</v>
      </c>
      <c r="BI41">
        <f t="shared" si="35"/>
        <v>0.90300000000000002</v>
      </c>
      <c r="BJ41">
        <f t="shared" ref="BJ41:BK56" si="38">SUM(BE38:BE41)</f>
        <v>94054</v>
      </c>
      <c r="BK41">
        <f t="shared" si="38"/>
        <v>1468</v>
      </c>
      <c r="BM41" t="str">
        <f t="shared" si="18"/>
        <v>1985Q1</v>
      </c>
      <c r="BN41" s="17">
        <f t="shared" si="19"/>
        <v>0.5504250103752093</v>
      </c>
      <c r="BO41" s="17">
        <f t="shared" si="20"/>
        <v>0.19768729865376061</v>
      </c>
      <c r="BP41" s="17">
        <f t="shared" si="21"/>
        <v>9.5854991893901172E-3</v>
      </c>
      <c r="BQ41" s="17">
        <f t="shared" si="22"/>
        <v>1.0079627865871682E-2</v>
      </c>
      <c r="BR41" s="17">
        <f t="shared" si="23"/>
        <v>0.23222256391576823</v>
      </c>
      <c r="BS41" t="s">
        <v>76</v>
      </c>
      <c r="BT41">
        <f t="shared" si="24"/>
        <v>487.05</v>
      </c>
      <c r="BU41">
        <f t="shared" si="25"/>
        <v>182.816</v>
      </c>
      <c r="BV41">
        <f t="shared" si="26"/>
        <v>669.86599999999999</v>
      </c>
    </row>
    <row r="42" spans="1:74" x14ac:dyDescent="0.3">
      <c r="A42" s="16" t="s">
        <v>77</v>
      </c>
      <c r="B42">
        <v>505953</v>
      </c>
      <c r="C42">
        <v>163717</v>
      </c>
      <c r="D42">
        <v>5380</v>
      </c>
      <c r="E42">
        <v>720</v>
      </c>
      <c r="F42">
        <v>112245</v>
      </c>
      <c r="G42">
        <v>117295</v>
      </c>
      <c r="H42">
        <v>0</v>
      </c>
      <c r="I42">
        <v>85</v>
      </c>
      <c r="J42">
        <v>10916</v>
      </c>
      <c r="K42">
        <v>2051</v>
      </c>
      <c r="M42" s="16" t="s">
        <v>77</v>
      </c>
      <c r="N42">
        <v>189290</v>
      </c>
      <c r="O42">
        <v>21375</v>
      </c>
      <c r="P42">
        <v>0</v>
      </c>
      <c r="Q42">
        <v>80853</v>
      </c>
      <c r="R42">
        <v>19061</v>
      </c>
      <c r="S42">
        <v>7277</v>
      </c>
      <c r="T42">
        <v>6768</v>
      </c>
      <c r="U42">
        <v>0</v>
      </c>
      <c r="V42">
        <v>2680</v>
      </c>
      <c r="W42">
        <v>1436</v>
      </c>
      <c r="Y42" s="16" t="s">
        <v>77</v>
      </c>
      <c r="Z42">
        <f t="shared" si="8"/>
        <v>695243</v>
      </c>
      <c r="AA42">
        <f t="shared" si="9"/>
        <v>191192</v>
      </c>
      <c r="AB42">
        <f t="shared" si="10"/>
        <v>193098</v>
      </c>
      <c r="AC42">
        <f t="shared" si="10"/>
        <v>136356</v>
      </c>
      <c r="AD42">
        <f t="shared" si="11"/>
        <v>7277</v>
      </c>
      <c r="AE42">
        <f t="shared" si="12"/>
        <v>6853</v>
      </c>
      <c r="AF42">
        <f t="shared" si="13"/>
        <v>13596</v>
      </c>
      <c r="AG42">
        <f t="shared" si="13"/>
        <v>3487</v>
      </c>
      <c r="AH42">
        <f t="shared" si="14"/>
        <v>143384</v>
      </c>
      <c r="AJ42" s="16" t="s">
        <v>77</v>
      </c>
      <c r="AK42" s="17">
        <f t="shared" si="15"/>
        <v>0.27500025171055298</v>
      </c>
      <c r="AL42" s="17">
        <f t="shared" si="15"/>
        <v>0.277741739219237</v>
      </c>
      <c r="AM42" s="17">
        <f t="shared" si="27"/>
        <v>0.1961271095142274</v>
      </c>
      <c r="AN42" s="17">
        <f t="shared" si="28"/>
        <v>1.0466843966785714E-2</v>
      </c>
      <c r="AO42" s="17">
        <f t="shared" si="29"/>
        <v>9.8569852555149776E-3</v>
      </c>
      <c r="AP42" s="17">
        <f t="shared" si="30"/>
        <v>1.955575244914368E-2</v>
      </c>
      <c r="AQ42" s="17">
        <f t="shared" si="31"/>
        <v>5.015512561794941E-3</v>
      </c>
      <c r="AR42" s="17">
        <f t="shared" si="32"/>
        <v>0.20623580532274327</v>
      </c>
      <c r="AS42">
        <f t="shared" si="7"/>
        <v>0.99999999999999978</v>
      </c>
      <c r="BD42" t="str">
        <f t="shared" si="33"/>
        <v>1985Q2</v>
      </c>
      <c r="BE42">
        <f t="shared" si="16"/>
        <v>25377</v>
      </c>
      <c r="BF42">
        <f t="shared" si="17"/>
        <v>432</v>
      </c>
      <c r="BG42" s="17">
        <f t="shared" si="34"/>
        <v>1.7023288804823265E-2</v>
      </c>
      <c r="BH42">
        <f t="shared" si="35"/>
        <v>25.376999999999999</v>
      </c>
      <c r="BI42">
        <f t="shared" si="35"/>
        <v>0.432</v>
      </c>
      <c r="BJ42">
        <f t="shared" si="38"/>
        <v>90598</v>
      </c>
      <c r="BK42">
        <f t="shared" si="38"/>
        <v>1779</v>
      </c>
      <c r="BM42" t="str">
        <f t="shared" si="18"/>
        <v>1985Q2</v>
      </c>
      <c r="BN42" s="17">
        <f t="shared" si="19"/>
        <v>0.55274199092978993</v>
      </c>
      <c r="BO42" s="17">
        <f t="shared" si="20"/>
        <v>0.1961271095142274</v>
      </c>
      <c r="BP42" s="17">
        <f t="shared" si="21"/>
        <v>9.8569852555149776E-3</v>
      </c>
      <c r="BQ42" s="17">
        <f t="shared" si="22"/>
        <v>1.0466843966785714E-2</v>
      </c>
      <c r="BR42" s="17">
        <f t="shared" si="23"/>
        <v>0.23080707033368189</v>
      </c>
      <c r="BS42" t="s">
        <v>77</v>
      </c>
      <c r="BT42">
        <f t="shared" si="24"/>
        <v>505.95299999999997</v>
      </c>
      <c r="BU42">
        <f t="shared" si="25"/>
        <v>189.29</v>
      </c>
      <c r="BV42">
        <f t="shared" si="26"/>
        <v>695.24299999999994</v>
      </c>
    </row>
    <row r="43" spans="1:74" x14ac:dyDescent="0.3">
      <c r="A43" s="16" t="s">
        <v>78</v>
      </c>
      <c r="B43">
        <v>522126</v>
      </c>
      <c r="C43">
        <v>171324</v>
      </c>
      <c r="D43">
        <v>5471</v>
      </c>
      <c r="E43">
        <v>752</v>
      </c>
      <c r="F43">
        <v>115380</v>
      </c>
      <c r="G43">
        <v>120183</v>
      </c>
      <c r="H43">
        <v>0</v>
      </c>
      <c r="I43">
        <v>83</v>
      </c>
      <c r="J43">
        <v>11289</v>
      </c>
      <c r="K43">
        <v>2134</v>
      </c>
      <c r="M43" s="16" t="s">
        <v>78</v>
      </c>
      <c r="N43">
        <v>194964</v>
      </c>
      <c r="O43">
        <v>22035</v>
      </c>
      <c r="P43">
        <v>0</v>
      </c>
      <c r="Q43">
        <v>84198</v>
      </c>
      <c r="R43">
        <v>19074</v>
      </c>
      <c r="S43">
        <v>7811</v>
      </c>
      <c r="T43">
        <v>6926</v>
      </c>
      <c r="U43">
        <v>0</v>
      </c>
      <c r="V43">
        <v>2675</v>
      </c>
      <c r="W43">
        <v>1494</v>
      </c>
      <c r="Y43" s="16" t="s">
        <v>78</v>
      </c>
      <c r="Z43">
        <f t="shared" si="8"/>
        <v>717090</v>
      </c>
      <c r="AA43">
        <f t="shared" si="9"/>
        <v>199582</v>
      </c>
      <c r="AB43">
        <f t="shared" si="10"/>
        <v>199578</v>
      </c>
      <c r="AC43">
        <f t="shared" si="10"/>
        <v>139257</v>
      </c>
      <c r="AD43">
        <f t="shared" si="11"/>
        <v>7811</v>
      </c>
      <c r="AE43">
        <f t="shared" si="12"/>
        <v>7009</v>
      </c>
      <c r="AF43">
        <f t="shared" si="13"/>
        <v>13964</v>
      </c>
      <c r="AG43">
        <f t="shared" si="13"/>
        <v>3628</v>
      </c>
      <c r="AH43">
        <f t="shared" si="14"/>
        <v>146261</v>
      </c>
      <c r="AJ43" s="16" t="s">
        <v>78</v>
      </c>
      <c r="AK43" s="17">
        <f t="shared" si="15"/>
        <v>0.27832210740632279</v>
      </c>
      <c r="AL43" s="17">
        <f t="shared" si="15"/>
        <v>0.27831652930594486</v>
      </c>
      <c r="AM43" s="17">
        <f t="shared" si="27"/>
        <v>0.19419738108187257</v>
      </c>
      <c r="AN43" s="17">
        <f t="shared" si="28"/>
        <v>1.0892635512976055E-2</v>
      </c>
      <c r="AO43" s="17">
        <f t="shared" si="29"/>
        <v>9.7742263872038371E-3</v>
      </c>
      <c r="AP43" s="17">
        <f t="shared" si="30"/>
        <v>1.9473148419305805E-2</v>
      </c>
      <c r="AQ43" s="17">
        <f t="shared" si="31"/>
        <v>5.0593370427700849E-3</v>
      </c>
      <c r="AR43" s="17">
        <f t="shared" si="32"/>
        <v>0.203964634843604</v>
      </c>
      <c r="AS43">
        <f t="shared" si="7"/>
        <v>1</v>
      </c>
      <c r="BD43" t="str">
        <f t="shared" si="33"/>
        <v>1985Q3</v>
      </c>
      <c r="BE43">
        <f t="shared" si="16"/>
        <v>21847</v>
      </c>
      <c r="BF43">
        <f t="shared" si="17"/>
        <v>156</v>
      </c>
      <c r="BG43" s="17">
        <f t="shared" si="34"/>
        <v>7.1405684991074289E-3</v>
      </c>
      <c r="BH43">
        <f t="shared" si="35"/>
        <v>21.847000000000001</v>
      </c>
      <c r="BI43">
        <f t="shared" si="35"/>
        <v>0.156</v>
      </c>
      <c r="BJ43">
        <f t="shared" si="38"/>
        <v>84937</v>
      </c>
      <c r="BK43">
        <f t="shared" si="38"/>
        <v>1508</v>
      </c>
      <c r="BM43" t="str">
        <f t="shared" si="18"/>
        <v>1985Q3</v>
      </c>
      <c r="BN43" s="17">
        <f t="shared" si="19"/>
        <v>0.55663863671226765</v>
      </c>
      <c r="BO43" s="17">
        <f t="shared" si="20"/>
        <v>0.19419738108187257</v>
      </c>
      <c r="BP43" s="17">
        <f t="shared" si="21"/>
        <v>9.7742263872038371E-3</v>
      </c>
      <c r="BQ43" s="17">
        <f t="shared" si="22"/>
        <v>1.0892635512976055E-2</v>
      </c>
      <c r="BR43" s="17">
        <f t="shared" si="23"/>
        <v>0.2284971203056799</v>
      </c>
      <c r="BS43" t="s">
        <v>78</v>
      </c>
      <c r="BT43">
        <f t="shared" si="24"/>
        <v>522.12599999999998</v>
      </c>
      <c r="BU43">
        <f t="shared" si="25"/>
        <v>194.964</v>
      </c>
      <c r="BV43">
        <f t="shared" si="26"/>
        <v>717.08999999999992</v>
      </c>
    </row>
    <row r="44" spans="1:74" x14ac:dyDescent="0.3">
      <c r="A44" s="16" t="s">
        <v>79</v>
      </c>
      <c r="B44">
        <v>541661</v>
      </c>
      <c r="C44">
        <v>179023</v>
      </c>
      <c r="D44">
        <v>5743</v>
      </c>
      <c r="E44">
        <v>773</v>
      </c>
      <c r="F44">
        <v>114115</v>
      </c>
      <c r="G44">
        <v>127670</v>
      </c>
      <c r="H44">
        <v>0</v>
      </c>
      <c r="I44">
        <v>564</v>
      </c>
      <c r="J44">
        <v>12188</v>
      </c>
      <c r="K44">
        <v>3846</v>
      </c>
      <c r="M44" s="16" t="s">
        <v>79</v>
      </c>
      <c r="N44">
        <v>205915</v>
      </c>
      <c r="O44">
        <v>23150</v>
      </c>
      <c r="P44">
        <v>0</v>
      </c>
      <c r="Q44">
        <v>89183</v>
      </c>
      <c r="R44">
        <v>19894</v>
      </c>
      <c r="S44">
        <v>8457</v>
      </c>
      <c r="T44">
        <v>6998</v>
      </c>
      <c r="U44">
        <v>0</v>
      </c>
      <c r="V44">
        <v>2915</v>
      </c>
      <c r="W44">
        <v>1759</v>
      </c>
      <c r="Y44" s="16" t="s">
        <v>79</v>
      </c>
      <c r="Z44">
        <f t="shared" si="8"/>
        <v>747576</v>
      </c>
      <c r="AA44">
        <f t="shared" si="9"/>
        <v>208689</v>
      </c>
      <c r="AB44">
        <f t="shared" si="10"/>
        <v>203298</v>
      </c>
      <c r="AC44">
        <f t="shared" si="10"/>
        <v>147564</v>
      </c>
      <c r="AD44">
        <f t="shared" si="11"/>
        <v>8457</v>
      </c>
      <c r="AE44">
        <f t="shared" si="12"/>
        <v>7562</v>
      </c>
      <c r="AF44">
        <f t="shared" si="13"/>
        <v>15103</v>
      </c>
      <c r="AG44">
        <f t="shared" si="13"/>
        <v>5605</v>
      </c>
      <c r="AH44">
        <f t="shared" si="14"/>
        <v>151298</v>
      </c>
      <c r="AJ44" s="16" t="s">
        <v>79</v>
      </c>
      <c r="AK44" s="17">
        <f t="shared" si="15"/>
        <v>0.27915422645991844</v>
      </c>
      <c r="AL44" s="17">
        <f t="shared" si="15"/>
        <v>0.27194291951587529</v>
      </c>
      <c r="AM44" s="17">
        <f t="shared" si="27"/>
        <v>0.19738996436482711</v>
      </c>
      <c r="AN44" s="17">
        <f t="shared" si="28"/>
        <v>1.1312562201033742E-2</v>
      </c>
      <c r="AO44" s="17">
        <f t="shared" si="29"/>
        <v>1.0115359508598458E-2</v>
      </c>
      <c r="AP44" s="17">
        <f t="shared" si="30"/>
        <v>2.020262822776547E-2</v>
      </c>
      <c r="AQ44" s="17">
        <f t="shared" si="31"/>
        <v>7.497565464915942E-3</v>
      </c>
      <c r="AR44" s="17">
        <f t="shared" si="32"/>
        <v>0.2023847742570655</v>
      </c>
      <c r="AS44">
        <f t="shared" si="7"/>
        <v>0.99999999999999989</v>
      </c>
      <c r="BD44" t="str">
        <f t="shared" si="33"/>
        <v>1985Q4</v>
      </c>
      <c r="BE44">
        <f t="shared" si="16"/>
        <v>30486</v>
      </c>
      <c r="BF44">
        <f t="shared" si="17"/>
        <v>553</v>
      </c>
      <c r="BG44" s="17">
        <f t="shared" si="34"/>
        <v>1.8139473856852325E-2</v>
      </c>
      <c r="BH44">
        <f t="shared" si="35"/>
        <v>30.486000000000001</v>
      </c>
      <c r="BI44">
        <f t="shared" si="35"/>
        <v>0.55300000000000005</v>
      </c>
      <c r="BJ44">
        <f t="shared" si="38"/>
        <v>89533</v>
      </c>
      <c r="BK44">
        <f t="shared" si="38"/>
        <v>2044</v>
      </c>
      <c r="BM44" t="str">
        <f t="shared" si="18"/>
        <v>1985Q4</v>
      </c>
      <c r="BN44" s="17">
        <f t="shared" si="19"/>
        <v>0.55109714597579373</v>
      </c>
      <c r="BO44" s="17">
        <f t="shared" si="20"/>
        <v>0.19738996436482711</v>
      </c>
      <c r="BP44" s="17">
        <f t="shared" si="21"/>
        <v>1.0115359508598458E-2</v>
      </c>
      <c r="BQ44" s="17">
        <f t="shared" si="22"/>
        <v>1.1312562201033742E-2</v>
      </c>
      <c r="BR44" s="17">
        <f t="shared" si="23"/>
        <v>0.23008496794974692</v>
      </c>
      <c r="BS44" t="s">
        <v>79</v>
      </c>
      <c r="BT44">
        <f t="shared" si="24"/>
        <v>541.66099999999994</v>
      </c>
      <c r="BU44">
        <f t="shared" si="25"/>
        <v>205.91499999999999</v>
      </c>
      <c r="BV44">
        <f t="shared" si="26"/>
        <v>747.57599999999991</v>
      </c>
    </row>
    <row r="45" spans="1:74" x14ac:dyDescent="0.3">
      <c r="A45" s="16" t="s">
        <v>80</v>
      </c>
      <c r="B45">
        <v>554231</v>
      </c>
      <c r="C45">
        <v>185428</v>
      </c>
      <c r="D45">
        <v>6174</v>
      </c>
      <c r="E45">
        <v>795</v>
      </c>
      <c r="F45">
        <v>118743</v>
      </c>
      <c r="G45">
        <v>130718</v>
      </c>
      <c r="H45">
        <v>0</v>
      </c>
      <c r="I45">
        <v>548</v>
      </c>
      <c r="J45">
        <v>12521</v>
      </c>
      <c r="K45">
        <v>3998</v>
      </c>
      <c r="M45" s="16" t="s">
        <v>80</v>
      </c>
      <c r="N45">
        <v>212974</v>
      </c>
      <c r="O45">
        <v>25145</v>
      </c>
      <c r="P45">
        <v>0</v>
      </c>
      <c r="Q45">
        <v>91022</v>
      </c>
      <c r="R45">
        <v>20032</v>
      </c>
      <c r="S45">
        <v>7872</v>
      </c>
      <c r="T45">
        <v>8991</v>
      </c>
      <c r="U45">
        <v>0</v>
      </c>
      <c r="V45">
        <v>2842</v>
      </c>
      <c r="W45">
        <v>1828</v>
      </c>
      <c r="Y45" s="16" t="s">
        <v>80</v>
      </c>
      <c r="Z45">
        <f t="shared" si="8"/>
        <v>767205</v>
      </c>
      <c r="AA45">
        <f t="shared" si="9"/>
        <v>217542</v>
      </c>
      <c r="AB45">
        <f t="shared" si="10"/>
        <v>209765</v>
      </c>
      <c r="AC45">
        <f t="shared" si="10"/>
        <v>150750</v>
      </c>
      <c r="AD45">
        <f t="shared" si="11"/>
        <v>7872</v>
      </c>
      <c r="AE45">
        <f t="shared" si="12"/>
        <v>9539</v>
      </c>
      <c r="AF45">
        <f t="shared" si="13"/>
        <v>15363</v>
      </c>
      <c r="AG45">
        <f t="shared" si="13"/>
        <v>5826</v>
      </c>
      <c r="AH45">
        <f t="shared" si="14"/>
        <v>150548</v>
      </c>
      <c r="AJ45" s="16" t="s">
        <v>80</v>
      </c>
      <c r="AK45" s="17">
        <f t="shared" si="15"/>
        <v>0.28355133243396485</v>
      </c>
      <c r="AL45" s="17">
        <f t="shared" si="15"/>
        <v>0.2734145371836732</v>
      </c>
      <c r="AM45" s="17">
        <f t="shared" si="27"/>
        <v>0.19649246290104991</v>
      </c>
      <c r="AN45" s="17">
        <f t="shared" si="28"/>
        <v>1.0260621346315522E-2</v>
      </c>
      <c r="AO45" s="17">
        <f t="shared" si="29"/>
        <v>1.2433443473387165E-2</v>
      </c>
      <c r="AP45" s="17">
        <f t="shared" si="30"/>
        <v>2.0024634875945805E-2</v>
      </c>
      <c r="AQ45" s="17">
        <f t="shared" si="31"/>
        <v>7.5937982677380883E-3</v>
      </c>
      <c r="AR45" s="17">
        <f t="shared" si="32"/>
        <v>0.19622916951792546</v>
      </c>
      <c r="AS45">
        <f t="shared" ref="AS45:AS108" si="39">SUM(AK45:AR45)</f>
        <v>1</v>
      </c>
      <c r="BD45" t="str">
        <f t="shared" si="33"/>
        <v>1986Q1</v>
      </c>
      <c r="BE45">
        <f t="shared" si="16"/>
        <v>19629</v>
      </c>
      <c r="BF45">
        <f t="shared" si="17"/>
        <v>1977</v>
      </c>
      <c r="BG45" s="17">
        <f t="shared" si="34"/>
        <v>0.10071832492740333</v>
      </c>
      <c r="BH45">
        <f t="shared" si="35"/>
        <v>19.629000000000001</v>
      </c>
      <c r="BI45">
        <f t="shared" si="35"/>
        <v>1.9770000000000001</v>
      </c>
      <c r="BJ45">
        <f t="shared" si="38"/>
        <v>97339</v>
      </c>
      <c r="BK45">
        <f t="shared" si="38"/>
        <v>3118</v>
      </c>
      <c r="BM45" t="str">
        <f t="shared" si="18"/>
        <v>1986Q1</v>
      </c>
      <c r="BN45" s="17">
        <f t="shared" si="19"/>
        <v>0.55696586961763805</v>
      </c>
      <c r="BO45" s="17">
        <f t="shared" si="20"/>
        <v>0.19649246290104991</v>
      </c>
      <c r="BP45" s="17">
        <f t="shared" si="21"/>
        <v>1.2433443473387165E-2</v>
      </c>
      <c r="BQ45" s="17">
        <f t="shared" si="22"/>
        <v>1.0260621346315522E-2</v>
      </c>
      <c r="BR45" s="17">
        <f t="shared" si="23"/>
        <v>0.22384760266160936</v>
      </c>
      <c r="BS45" t="s">
        <v>80</v>
      </c>
      <c r="BT45">
        <f t="shared" si="24"/>
        <v>554.23099999999999</v>
      </c>
      <c r="BU45">
        <f t="shared" si="25"/>
        <v>212.97399999999999</v>
      </c>
      <c r="BV45">
        <f t="shared" si="26"/>
        <v>767.20499999999993</v>
      </c>
    </row>
    <row r="46" spans="1:74" x14ac:dyDescent="0.3">
      <c r="A46" s="16" t="s">
        <v>81</v>
      </c>
      <c r="B46">
        <v>565823</v>
      </c>
      <c r="C46">
        <v>193125</v>
      </c>
      <c r="D46">
        <v>6587</v>
      </c>
      <c r="E46">
        <v>810</v>
      </c>
      <c r="F46">
        <v>118171</v>
      </c>
      <c r="G46">
        <v>136325</v>
      </c>
      <c r="H46">
        <v>0</v>
      </c>
      <c r="I46">
        <v>1084</v>
      </c>
      <c r="J46">
        <v>13032</v>
      </c>
      <c r="K46">
        <v>4200</v>
      </c>
      <c r="M46" s="16" t="s">
        <v>81</v>
      </c>
      <c r="N46">
        <v>220862</v>
      </c>
      <c r="O46">
        <v>26538</v>
      </c>
      <c r="P46">
        <v>0</v>
      </c>
      <c r="Q46">
        <v>91961</v>
      </c>
      <c r="R46">
        <v>20241</v>
      </c>
      <c r="S46">
        <v>9139</v>
      </c>
      <c r="T46">
        <v>9103</v>
      </c>
      <c r="U46">
        <v>0</v>
      </c>
      <c r="V46">
        <v>3519</v>
      </c>
      <c r="W46">
        <v>1921</v>
      </c>
      <c r="Y46" s="16" t="s">
        <v>81</v>
      </c>
      <c r="Z46">
        <f t="shared" si="8"/>
        <v>786685</v>
      </c>
      <c r="AA46">
        <f t="shared" si="9"/>
        <v>227060</v>
      </c>
      <c r="AB46">
        <f t="shared" si="10"/>
        <v>210132</v>
      </c>
      <c r="AC46">
        <f t="shared" si="10"/>
        <v>156566</v>
      </c>
      <c r="AD46">
        <f t="shared" si="11"/>
        <v>9139</v>
      </c>
      <c r="AE46">
        <f t="shared" si="12"/>
        <v>10187</v>
      </c>
      <c r="AF46">
        <f t="shared" si="13"/>
        <v>16551</v>
      </c>
      <c r="AG46">
        <f t="shared" si="13"/>
        <v>6121</v>
      </c>
      <c r="AH46">
        <f t="shared" si="14"/>
        <v>150929</v>
      </c>
      <c r="AJ46" s="16" t="s">
        <v>81</v>
      </c>
      <c r="AK46" s="17">
        <f t="shared" si="15"/>
        <v>0.28862886670014049</v>
      </c>
      <c r="AL46" s="17">
        <f t="shared" si="15"/>
        <v>0.26711072411448039</v>
      </c>
      <c r="AM46" s="17">
        <f t="shared" si="27"/>
        <v>0.19901993809466303</v>
      </c>
      <c r="AN46" s="17">
        <f t="shared" si="28"/>
        <v>1.1617102143805971E-2</v>
      </c>
      <c r="AO46" s="17">
        <f t="shared" si="29"/>
        <v>1.294927448724712E-2</v>
      </c>
      <c r="AP46" s="17">
        <f t="shared" si="30"/>
        <v>2.103891646592982E-2</v>
      </c>
      <c r="AQ46" s="17">
        <f t="shared" si="31"/>
        <v>7.7807508723313655E-3</v>
      </c>
      <c r="AR46" s="17">
        <f t="shared" si="32"/>
        <v>0.19185442712140183</v>
      </c>
      <c r="AS46">
        <f t="shared" si="39"/>
        <v>1</v>
      </c>
      <c r="BD46" t="str">
        <f t="shared" si="33"/>
        <v>1986Q2</v>
      </c>
      <c r="BE46">
        <f t="shared" si="16"/>
        <v>19480</v>
      </c>
      <c r="BF46">
        <f t="shared" si="17"/>
        <v>648</v>
      </c>
      <c r="BG46" s="17">
        <f t="shared" si="34"/>
        <v>3.3264887063655033E-2</v>
      </c>
      <c r="BH46">
        <f t="shared" si="35"/>
        <v>19.48</v>
      </c>
      <c r="BI46">
        <f t="shared" si="35"/>
        <v>0.64800000000000002</v>
      </c>
      <c r="BJ46">
        <f t="shared" si="38"/>
        <v>91442</v>
      </c>
      <c r="BK46">
        <f t="shared" si="38"/>
        <v>3334</v>
      </c>
      <c r="BM46" t="str">
        <f t="shared" si="18"/>
        <v>1986Q2</v>
      </c>
      <c r="BN46" s="17">
        <f t="shared" si="19"/>
        <v>0.55573959081462088</v>
      </c>
      <c r="BO46" s="17">
        <f t="shared" si="20"/>
        <v>0.19901993809466303</v>
      </c>
      <c r="BP46" s="17">
        <f t="shared" si="21"/>
        <v>1.294927448724712E-2</v>
      </c>
      <c r="BQ46" s="17">
        <f t="shared" si="22"/>
        <v>1.1617102143805971E-2</v>
      </c>
      <c r="BR46" s="17">
        <f t="shared" si="23"/>
        <v>0.22067409445966302</v>
      </c>
      <c r="BS46" t="s">
        <v>81</v>
      </c>
      <c r="BT46">
        <f t="shared" si="24"/>
        <v>565.82299999999998</v>
      </c>
      <c r="BU46">
        <f t="shared" si="25"/>
        <v>220.86199999999999</v>
      </c>
      <c r="BV46">
        <f t="shared" si="26"/>
        <v>786.68499999999995</v>
      </c>
    </row>
    <row r="47" spans="1:74" x14ac:dyDescent="0.3">
      <c r="A47" s="16" t="s">
        <v>82</v>
      </c>
      <c r="B47">
        <v>579131</v>
      </c>
      <c r="C47">
        <v>202476</v>
      </c>
      <c r="D47">
        <v>6993</v>
      </c>
      <c r="E47">
        <v>827</v>
      </c>
      <c r="F47">
        <v>118018</v>
      </c>
      <c r="G47">
        <v>140841</v>
      </c>
      <c r="H47">
        <v>0</v>
      </c>
      <c r="I47">
        <v>1145</v>
      </c>
      <c r="J47">
        <v>13909</v>
      </c>
      <c r="K47">
        <v>4267</v>
      </c>
      <c r="M47" s="16" t="s">
        <v>82</v>
      </c>
      <c r="N47">
        <v>228838</v>
      </c>
      <c r="O47">
        <v>28341</v>
      </c>
      <c r="P47">
        <v>0</v>
      </c>
      <c r="Q47">
        <v>93535</v>
      </c>
      <c r="R47">
        <v>20802</v>
      </c>
      <c r="S47">
        <v>9440</v>
      </c>
      <c r="T47">
        <v>10156</v>
      </c>
      <c r="U47">
        <v>0</v>
      </c>
      <c r="V47">
        <v>3881</v>
      </c>
      <c r="W47">
        <v>1952</v>
      </c>
      <c r="Y47" s="16" t="s">
        <v>82</v>
      </c>
      <c r="Z47">
        <f t="shared" si="8"/>
        <v>807969</v>
      </c>
      <c r="AA47">
        <f t="shared" si="9"/>
        <v>238637</v>
      </c>
      <c r="AB47">
        <f t="shared" si="10"/>
        <v>211553</v>
      </c>
      <c r="AC47">
        <f t="shared" si="10"/>
        <v>161643</v>
      </c>
      <c r="AD47">
        <f t="shared" si="11"/>
        <v>9440</v>
      </c>
      <c r="AE47">
        <f t="shared" si="12"/>
        <v>11301</v>
      </c>
      <c r="AF47">
        <f t="shared" si="13"/>
        <v>17790</v>
      </c>
      <c r="AG47">
        <f t="shared" si="13"/>
        <v>6219</v>
      </c>
      <c r="AH47">
        <f t="shared" si="14"/>
        <v>151386</v>
      </c>
      <c r="AJ47" s="16" t="s">
        <v>82</v>
      </c>
      <c r="AK47" s="17">
        <f t="shared" si="15"/>
        <v>0.29535415343905519</v>
      </c>
      <c r="AL47" s="17">
        <f t="shared" si="15"/>
        <v>0.26183306537750828</v>
      </c>
      <c r="AM47" s="17">
        <f t="shared" si="27"/>
        <v>0.20006089342536656</v>
      </c>
      <c r="AN47" s="17">
        <f t="shared" si="28"/>
        <v>1.1683616574398275E-2</v>
      </c>
      <c r="AO47" s="17">
        <f t="shared" si="29"/>
        <v>1.3986922765601156E-2</v>
      </c>
      <c r="AP47" s="17">
        <f t="shared" si="30"/>
        <v>2.2018171489252683E-2</v>
      </c>
      <c r="AQ47" s="17">
        <f t="shared" si="31"/>
        <v>7.697077486883779E-3</v>
      </c>
      <c r="AR47" s="17">
        <f t="shared" si="32"/>
        <v>0.18736609944193403</v>
      </c>
      <c r="AS47">
        <f t="shared" si="39"/>
        <v>1</v>
      </c>
      <c r="BD47" t="str">
        <f t="shared" si="33"/>
        <v>1986Q3</v>
      </c>
      <c r="BE47">
        <f t="shared" si="16"/>
        <v>21284</v>
      </c>
      <c r="BF47">
        <f t="shared" si="17"/>
        <v>1114</v>
      </c>
      <c r="BG47" s="17">
        <f t="shared" si="34"/>
        <v>5.2339785754557416E-2</v>
      </c>
      <c r="BH47">
        <f t="shared" si="35"/>
        <v>21.283999999999999</v>
      </c>
      <c r="BI47">
        <f t="shared" si="35"/>
        <v>1.1140000000000001</v>
      </c>
      <c r="BJ47">
        <f t="shared" si="38"/>
        <v>90879</v>
      </c>
      <c r="BK47">
        <f t="shared" si="38"/>
        <v>4292</v>
      </c>
      <c r="BM47" t="str">
        <f t="shared" si="18"/>
        <v>1986Q3</v>
      </c>
      <c r="BN47" s="17">
        <f t="shared" si="19"/>
        <v>0.55718721881656341</v>
      </c>
      <c r="BO47" s="17">
        <f t="shared" si="20"/>
        <v>0.20006089342536656</v>
      </c>
      <c r="BP47" s="17">
        <f t="shared" si="21"/>
        <v>1.3986922765601156E-2</v>
      </c>
      <c r="BQ47" s="17">
        <f t="shared" si="22"/>
        <v>1.1683616574398275E-2</v>
      </c>
      <c r="BR47" s="17">
        <f t="shared" si="23"/>
        <v>0.21708134841807047</v>
      </c>
      <c r="BS47" t="s">
        <v>82</v>
      </c>
      <c r="BT47">
        <f t="shared" si="24"/>
        <v>579.13099999999997</v>
      </c>
      <c r="BU47">
        <f t="shared" si="25"/>
        <v>228.83799999999999</v>
      </c>
      <c r="BV47">
        <f t="shared" si="26"/>
        <v>807.96899999999994</v>
      </c>
    </row>
    <row r="48" spans="1:74" x14ac:dyDescent="0.3">
      <c r="A48" s="16" t="s">
        <v>83</v>
      </c>
      <c r="B48">
        <v>601969</v>
      </c>
      <c r="C48">
        <v>219582</v>
      </c>
      <c r="D48">
        <v>8675</v>
      </c>
      <c r="E48">
        <v>833</v>
      </c>
      <c r="F48">
        <v>119431</v>
      </c>
      <c r="G48">
        <v>149111</v>
      </c>
      <c r="H48">
        <v>132</v>
      </c>
      <c r="I48">
        <v>1116</v>
      </c>
      <c r="J48">
        <v>14527</v>
      </c>
      <c r="K48">
        <v>3850</v>
      </c>
      <c r="M48" s="16" t="s">
        <v>83</v>
      </c>
      <c r="N48">
        <v>239394</v>
      </c>
      <c r="O48">
        <v>30809</v>
      </c>
      <c r="P48">
        <v>0</v>
      </c>
      <c r="Q48">
        <v>96417</v>
      </c>
      <c r="R48">
        <v>20952</v>
      </c>
      <c r="S48">
        <v>8731</v>
      </c>
      <c r="T48">
        <v>11865</v>
      </c>
      <c r="U48">
        <v>165</v>
      </c>
      <c r="V48">
        <v>3833</v>
      </c>
      <c r="W48">
        <v>1761</v>
      </c>
      <c r="Y48" s="16" t="s">
        <v>83</v>
      </c>
      <c r="Z48">
        <f t="shared" si="8"/>
        <v>841363</v>
      </c>
      <c r="AA48">
        <f t="shared" si="9"/>
        <v>259899</v>
      </c>
      <c r="AB48">
        <f t="shared" si="10"/>
        <v>215848</v>
      </c>
      <c r="AC48">
        <f t="shared" si="10"/>
        <v>170063</v>
      </c>
      <c r="AD48">
        <f t="shared" si="11"/>
        <v>8731</v>
      </c>
      <c r="AE48">
        <f t="shared" si="12"/>
        <v>13278</v>
      </c>
      <c r="AF48">
        <f t="shared" si="13"/>
        <v>18360</v>
      </c>
      <c r="AG48">
        <f t="shared" si="13"/>
        <v>5611</v>
      </c>
      <c r="AH48">
        <f t="shared" si="14"/>
        <v>149573</v>
      </c>
      <c r="AJ48" s="16" t="s">
        <v>83</v>
      </c>
      <c r="AK48" s="17">
        <f t="shared" si="15"/>
        <v>0.30890234060684862</v>
      </c>
      <c r="AL48" s="17">
        <f t="shared" si="15"/>
        <v>0.25654562893780686</v>
      </c>
      <c r="AM48" s="17">
        <f t="shared" si="27"/>
        <v>0.2021279756775613</v>
      </c>
      <c r="AN48" s="17">
        <f t="shared" si="28"/>
        <v>1.0377209361476557E-2</v>
      </c>
      <c r="AO48" s="17">
        <f t="shared" si="29"/>
        <v>1.5781535437141874E-2</v>
      </c>
      <c r="AP48" s="17">
        <f t="shared" si="30"/>
        <v>2.1821734495099023E-2</v>
      </c>
      <c r="AQ48" s="17">
        <f t="shared" si="31"/>
        <v>6.6689407544662646E-3</v>
      </c>
      <c r="AR48" s="17">
        <f t="shared" si="32"/>
        <v>0.17777463472959948</v>
      </c>
      <c r="AS48">
        <f t="shared" si="39"/>
        <v>1</v>
      </c>
      <c r="BD48" t="str">
        <f t="shared" si="33"/>
        <v>1986Q4</v>
      </c>
      <c r="BE48">
        <f t="shared" si="16"/>
        <v>33394</v>
      </c>
      <c r="BF48">
        <f t="shared" si="17"/>
        <v>1977</v>
      </c>
      <c r="BG48" s="17">
        <f t="shared" si="34"/>
        <v>5.9202251901539202E-2</v>
      </c>
      <c r="BH48">
        <f t="shared" si="35"/>
        <v>33.393999999999998</v>
      </c>
      <c r="BI48">
        <f t="shared" si="35"/>
        <v>1.9770000000000001</v>
      </c>
      <c r="BJ48">
        <f t="shared" si="38"/>
        <v>93787</v>
      </c>
      <c r="BK48">
        <f t="shared" si="38"/>
        <v>5716</v>
      </c>
      <c r="BM48" t="str">
        <f t="shared" si="18"/>
        <v>1986Q4</v>
      </c>
      <c r="BN48" s="17">
        <f t="shared" si="19"/>
        <v>0.56544796954465548</v>
      </c>
      <c r="BO48" s="17">
        <f t="shared" si="20"/>
        <v>0.2021279756775613</v>
      </c>
      <c r="BP48" s="17">
        <f t="shared" si="21"/>
        <v>1.5781535437141874E-2</v>
      </c>
      <c r="BQ48" s="17">
        <f t="shared" si="22"/>
        <v>1.0377209361476557E-2</v>
      </c>
      <c r="BR48" s="17">
        <f t="shared" si="23"/>
        <v>0.20626530997916476</v>
      </c>
      <c r="BS48" t="s">
        <v>83</v>
      </c>
      <c r="BT48">
        <f t="shared" si="24"/>
        <v>601.96900000000005</v>
      </c>
      <c r="BU48">
        <f t="shared" si="25"/>
        <v>239.39400000000001</v>
      </c>
      <c r="BV48">
        <f t="shared" si="26"/>
        <v>841.36300000000006</v>
      </c>
    </row>
    <row r="49" spans="1:74" x14ac:dyDescent="0.3">
      <c r="A49" s="16" t="s">
        <v>84</v>
      </c>
      <c r="B49">
        <v>639606</v>
      </c>
      <c r="C49">
        <v>231877</v>
      </c>
      <c r="D49">
        <v>8361</v>
      </c>
      <c r="E49">
        <v>848</v>
      </c>
      <c r="F49">
        <v>144416</v>
      </c>
      <c r="G49">
        <v>151420</v>
      </c>
      <c r="H49">
        <v>127</v>
      </c>
      <c r="I49">
        <v>1601</v>
      </c>
      <c r="J49">
        <v>15652</v>
      </c>
      <c r="K49">
        <v>4006</v>
      </c>
      <c r="M49" s="16" t="s">
        <v>84</v>
      </c>
      <c r="N49">
        <v>245492</v>
      </c>
      <c r="O49">
        <v>29489</v>
      </c>
      <c r="P49">
        <v>0</v>
      </c>
      <c r="Q49">
        <v>101063</v>
      </c>
      <c r="R49">
        <v>20934</v>
      </c>
      <c r="S49">
        <v>8200</v>
      </c>
      <c r="T49">
        <v>13704</v>
      </c>
      <c r="U49">
        <v>174</v>
      </c>
      <c r="V49">
        <v>3195</v>
      </c>
      <c r="W49">
        <v>1833</v>
      </c>
      <c r="Y49" s="16" t="s">
        <v>84</v>
      </c>
      <c r="Z49">
        <f t="shared" si="8"/>
        <v>885098</v>
      </c>
      <c r="AA49">
        <f t="shared" si="9"/>
        <v>270575</v>
      </c>
      <c r="AB49">
        <f t="shared" si="10"/>
        <v>245479</v>
      </c>
      <c r="AC49">
        <f t="shared" si="10"/>
        <v>172354</v>
      </c>
      <c r="AD49">
        <f t="shared" si="11"/>
        <v>8200</v>
      </c>
      <c r="AE49">
        <f t="shared" si="12"/>
        <v>15606</v>
      </c>
      <c r="AF49">
        <f t="shared" si="13"/>
        <v>18847</v>
      </c>
      <c r="AG49">
        <f t="shared" si="13"/>
        <v>5839</v>
      </c>
      <c r="AH49">
        <f t="shared" si="14"/>
        <v>148198</v>
      </c>
      <c r="AJ49" s="16" t="s">
        <v>84</v>
      </c>
      <c r="AK49" s="17">
        <f t="shared" si="15"/>
        <v>0.30570061168367796</v>
      </c>
      <c r="AL49" s="17">
        <f t="shared" si="15"/>
        <v>0.27734668929316303</v>
      </c>
      <c r="AM49" s="17">
        <f t="shared" si="27"/>
        <v>0.1947287193056588</v>
      </c>
      <c r="AN49" s="17">
        <f t="shared" si="28"/>
        <v>9.2645108225303859E-3</v>
      </c>
      <c r="AO49" s="17">
        <f t="shared" si="29"/>
        <v>1.7631945841025513E-2</v>
      </c>
      <c r="AP49" s="17">
        <f t="shared" si="30"/>
        <v>2.1293687252711E-2</v>
      </c>
      <c r="AQ49" s="17">
        <f t="shared" si="31"/>
        <v>6.5970095966774297E-3</v>
      </c>
      <c r="AR49" s="17">
        <f t="shared" si="32"/>
        <v>0.16743682620455588</v>
      </c>
      <c r="AS49">
        <f t="shared" si="39"/>
        <v>1</v>
      </c>
      <c r="BD49" t="str">
        <f t="shared" si="33"/>
        <v>1987Q1</v>
      </c>
      <c r="BE49">
        <f t="shared" si="16"/>
        <v>43735</v>
      </c>
      <c r="BF49">
        <f t="shared" si="17"/>
        <v>2328</v>
      </c>
      <c r="BG49" s="17">
        <f t="shared" si="34"/>
        <v>5.3229678746998972E-2</v>
      </c>
      <c r="BH49">
        <f t="shared" si="35"/>
        <v>43.734999999999999</v>
      </c>
      <c r="BI49">
        <f t="shared" si="35"/>
        <v>2.3279999999999998</v>
      </c>
      <c r="BJ49">
        <f t="shared" si="38"/>
        <v>117893</v>
      </c>
      <c r="BK49">
        <f t="shared" si="38"/>
        <v>6067</v>
      </c>
      <c r="BM49" t="str">
        <f t="shared" si="18"/>
        <v>1987Q1</v>
      </c>
      <c r="BN49" s="17">
        <f t="shared" si="19"/>
        <v>0.58304730097684099</v>
      </c>
      <c r="BO49" s="17">
        <f t="shared" si="20"/>
        <v>0.1947287193056588</v>
      </c>
      <c r="BP49" s="17">
        <f t="shared" si="21"/>
        <v>1.7631945841025513E-2</v>
      </c>
      <c r="BQ49" s="17">
        <f t="shared" si="22"/>
        <v>9.2645108225303859E-3</v>
      </c>
      <c r="BR49" s="17">
        <f t="shared" si="23"/>
        <v>0.19532752305394432</v>
      </c>
      <c r="BS49" t="s">
        <v>84</v>
      </c>
      <c r="BT49">
        <f t="shared" si="24"/>
        <v>639.60599999999999</v>
      </c>
      <c r="BU49">
        <f t="shared" si="25"/>
        <v>245.49199999999999</v>
      </c>
      <c r="BV49">
        <f t="shared" si="26"/>
        <v>885.09799999999996</v>
      </c>
    </row>
    <row r="50" spans="1:74" x14ac:dyDescent="0.3">
      <c r="A50" s="16" t="s">
        <v>85</v>
      </c>
      <c r="B50">
        <v>655668</v>
      </c>
      <c r="C50">
        <v>243760</v>
      </c>
      <c r="D50">
        <v>9777</v>
      </c>
      <c r="E50">
        <v>848</v>
      </c>
      <c r="F50">
        <v>144858</v>
      </c>
      <c r="G50">
        <v>155611</v>
      </c>
      <c r="H50">
        <v>126</v>
      </c>
      <c r="I50">
        <v>2395</v>
      </c>
      <c r="J50">
        <v>16683</v>
      </c>
      <c r="K50">
        <v>3988</v>
      </c>
      <c r="M50" s="16" t="s">
        <v>85</v>
      </c>
      <c r="N50">
        <v>250241</v>
      </c>
      <c r="O50">
        <v>30177</v>
      </c>
      <c r="P50">
        <v>0</v>
      </c>
      <c r="Q50">
        <v>99910</v>
      </c>
      <c r="R50">
        <v>21663</v>
      </c>
      <c r="S50">
        <v>8476</v>
      </c>
      <c r="T50">
        <v>14854</v>
      </c>
      <c r="U50">
        <v>193</v>
      </c>
      <c r="V50">
        <v>3183</v>
      </c>
      <c r="W50">
        <v>1825</v>
      </c>
      <c r="Y50" s="16" t="s">
        <v>85</v>
      </c>
      <c r="Z50">
        <f t="shared" si="8"/>
        <v>905909</v>
      </c>
      <c r="AA50">
        <f t="shared" si="9"/>
        <v>284562</v>
      </c>
      <c r="AB50">
        <f t="shared" si="10"/>
        <v>244768</v>
      </c>
      <c r="AC50">
        <f t="shared" si="10"/>
        <v>177274</v>
      </c>
      <c r="AD50">
        <f t="shared" si="11"/>
        <v>8476</v>
      </c>
      <c r="AE50">
        <f t="shared" si="12"/>
        <v>17568</v>
      </c>
      <c r="AF50">
        <f t="shared" si="13"/>
        <v>19866</v>
      </c>
      <c r="AG50">
        <f t="shared" si="13"/>
        <v>5813</v>
      </c>
      <c r="AH50">
        <f t="shared" si="14"/>
        <v>147582</v>
      </c>
      <c r="AJ50" s="16" t="s">
        <v>85</v>
      </c>
      <c r="AK50" s="17">
        <f t="shared" si="15"/>
        <v>0.31411764316283425</v>
      </c>
      <c r="AL50" s="17">
        <f t="shared" si="15"/>
        <v>0.27019049374716447</v>
      </c>
      <c r="AM50" s="17">
        <f t="shared" si="27"/>
        <v>0.19568632169456315</v>
      </c>
      <c r="AN50" s="17">
        <f t="shared" si="28"/>
        <v>9.3563481541744254E-3</v>
      </c>
      <c r="AO50" s="17">
        <f t="shared" si="29"/>
        <v>1.9392676306339819E-2</v>
      </c>
      <c r="AP50" s="17">
        <f t="shared" si="30"/>
        <v>2.1929354935208725E-2</v>
      </c>
      <c r="AQ50" s="17">
        <f t="shared" si="31"/>
        <v>6.4167592992232115E-3</v>
      </c>
      <c r="AR50" s="17">
        <f t="shared" si="32"/>
        <v>0.16291040270049198</v>
      </c>
      <c r="AS50">
        <f t="shared" si="39"/>
        <v>1</v>
      </c>
      <c r="BD50" t="str">
        <f t="shared" si="33"/>
        <v>1987Q2</v>
      </c>
      <c r="BE50">
        <f t="shared" si="16"/>
        <v>20811</v>
      </c>
      <c r="BF50">
        <f t="shared" si="17"/>
        <v>1962</v>
      </c>
      <c r="BG50" s="17">
        <f t="shared" si="34"/>
        <v>9.4277065013694678E-2</v>
      </c>
      <c r="BH50">
        <f t="shared" si="35"/>
        <v>20.811</v>
      </c>
      <c r="BI50">
        <f t="shared" si="35"/>
        <v>1.962</v>
      </c>
      <c r="BJ50">
        <f t="shared" si="38"/>
        <v>119224</v>
      </c>
      <c r="BK50">
        <f t="shared" si="38"/>
        <v>7381</v>
      </c>
      <c r="BM50" t="str">
        <f t="shared" si="18"/>
        <v>1987Q2</v>
      </c>
      <c r="BN50" s="17">
        <f t="shared" si="19"/>
        <v>0.58430813690999872</v>
      </c>
      <c r="BO50" s="17">
        <f t="shared" si="20"/>
        <v>0.19568632169456315</v>
      </c>
      <c r="BP50" s="17">
        <f t="shared" si="21"/>
        <v>1.9392676306339819E-2</v>
      </c>
      <c r="BQ50" s="17">
        <f t="shared" si="22"/>
        <v>9.3563481541744254E-3</v>
      </c>
      <c r="BR50" s="17">
        <f t="shared" si="23"/>
        <v>0.1912565169349239</v>
      </c>
      <c r="BS50" t="s">
        <v>85</v>
      </c>
      <c r="BT50">
        <f t="shared" si="24"/>
        <v>655.66800000000001</v>
      </c>
      <c r="BU50">
        <f t="shared" si="25"/>
        <v>250.24100000000001</v>
      </c>
      <c r="BV50">
        <f t="shared" si="26"/>
        <v>905.90899999999999</v>
      </c>
    </row>
    <row r="51" spans="1:74" x14ac:dyDescent="0.3">
      <c r="A51" s="16" t="s">
        <v>86</v>
      </c>
      <c r="B51">
        <v>668225</v>
      </c>
      <c r="C51">
        <v>254116</v>
      </c>
      <c r="D51">
        <v>11235</v>
      </c>
      <c r="E51">
        <v>859</v>
      </c>
      <c r="F51">
        <v>145692</v>
      </c>
      <c r="G51">
        <v>159464</v>
      </c>
      <c r="H51">
        <v>124</v>
      </c>
      <c r="I51">
        <v>2429</v>
      </c>
      <c r="J51">
        <v>17370</v>
      </c>
      <c r="K51">
        <v>4210</v>
      </c>
      <c r="M51" s="16" t="s">
        <v>86</v>
      </c>
      <c r="N51">
        <v>254693</v>
      </c>
      <c r="O51">
        <v>31260</v>
      </c>
      <c r="P51">
        <v>0</v>
      </c>
      <c r="Q51">
        <v>101618</v>
      </c>
      <c r="R51">
        <v>21968</v>
      </c>
      <c r="S51">
        <v>8353</v>
      </c>
      <c r="T51">
        <v>15858</v>
      </c>
      <c r="U51">
        <v>383</v>
      </c>
      <c r="V51">
        <v>3086</v>
      </c>
      <c r="W51">
        <v>1944</v>
      </c>
      <c r="Y51" s="16" t="s">
        <v>86</v>
      </c>
      <c r="Z51">
        <f t="shared" si="8"/>
        <v>922918</v>
      </c>
      <c r="AA51">
        <f t="shared" si="9"/>
        <v>297470</v>
      </c>
      <c r="AB51">
        <f t="shared" si="10"/>
        <v>247310</v>
      </c>
      <c r="AC51">
        <f t="shared" si="10"/>
        <v>181432</v>
      </c>
      <c r="AD51">
        <f t="shared" si="11"/>
        <v>8353</v>
      </c>
      <c r="AE51">
        <f t="shared" si="12"/>
        <v>18794</v>
      </c>
      <c r="AF51">
        <f t="shared" si="13"/>
        <v>20456</v>
      </c>
      <c r="AG51">
        <f t="shared" si="13"/>
        <v>6154</v>
      </c>
      <c r="AH51">
        <f t="shared" si="14"/>
        <v>142949</v>
      </c>
      <c r="AJ51" s="16" t="s">
        <v>86</v>
      </c>
      <c r="AK51" s="17">
        <f t="shared" si="15"/>
        <v>0.32231465850703961</v>
      </c>
      <c r="AL51" s="17">
        <f t="shared" si="15"/>
        <v>0.26796530135938407</v>
      </c>
      <c r="AM51" s="17">
        <f t="shared" si="27"/>
        <v>0.1965851787482745</v>
      </c>
      <c r="AN51" s="17">
        <f t="shared" si="28"/>
        <v>9.0506415521205575E-3</v>
      </c>
      <c r="AO51" s="17">
        <f t="shared" si="29"/>
        <v>2.0363672612301417E-2</v>
      </c>
      <c r="AP51" s="17">
        <f t="shared" si="30"/>
        <v>2.2164482651763212E-2</v>
      </c>
      <c r="AQ51" s="17">
        <f t="shared" si="31"/>
        <v>6.667981337453598E-3</v>
      </c>
      <c r="AR51" s="17">
        <f t="shared" si="32"/>
        <v>0.15488808323166306</v>
      </c>
      <c r="AS51">
        <f t="shared" si="39"/>
        <v>1</v>
      </c>
      <c r="BD51" t="str">
        <f t="shared" si="33"/>
        <v>1987Q3</v>
      </c>
      <c r="BE51">
        <f t="shared" si="16"/>
        <v>17009</v>
      </c>
      <c r="BF51">
        <f t="shared" si="17"/>
        <v>1226</v>
      </c>
      <c r="BG51" s="17">
        <f t="shared" si="34"/>
        <v>7.2079487330236933E-2</v>
      </c>
      <c r="BH51">
        <f t="shared" si="35"/>
        <v>17.009</v>
      </c>
      <c r="BI51">
        <f t="shared" si="35"/>
        <v>1.226</v>
      </c>
      <c r="BJ51">
        <f t="shared" si="38"/>
        <v>114949</v>
      </c>
      <c r="BK51">
        <f t="shared" si="38"/>
        <v>7493</v>
      </c>
      <c r="BM51" t="str">
        <f t="shared" si="18"/>
        <v>1987Q3</v>
      </c>
      <c r="BN51" s="17">
        <f t="shared" si="19"/>
        <v>0.59027995986642368</v>
      </c>
      <c r="BO51" s="17">
        <f t="shared" si="20"/>
        <v>0.1965851787482745</v>
      </c>
      <c r="BP51" s="17">
        <f t="shared" si="21"/>
        <v>2.0363672612301417E-2</v>
      </c>
      <c r="BQ51" s="17">
        <f t="shared" si="22"/>
        <v>9.0506415521205575E-3</v>
      </c>
      <c r="BR51" s="17">
        <f t="shared" si="23"/>
        <v>0.18372054722087988</v>
      </c>
      <c r="BS51" t="s">
        <v>86</v>
      </c>
      <c r="BT51">
        <f t="shared" si="24"/>
        <v>668.22500000000002</v>
      </c>
      <c r="BU51">
        <f t="shared" si="25"/>
        <v>254.69300000000001</v>
      </c>
      <c r="BV51">
        <f t="shared" si="26"/>
        <v>922.91800000000001</v>
      </c>
    </row>
    <row r="52" spans="1:74" x14ac:dyDescent="0.3">
      <c r="A52" s="16" t="s">
        <v>87</v>
      </c>
      <c r="B52">
        <v>694063</v>
      </c>
      <c r="C52">
        <v>264446</v>
      </c>
      <c r="D52">
        <v>13921</v>
      </c>
      <c r="E52">
        <v>885</v>
      </c>
      <c r="F52">
        <v>146893</v>
      </c>
      <c r="G52">
        <v>166722</v>
      </c>
      <c r="H52">
        <v>63</v>
      </c>
      <c r="I52">
        <v>3125</v>
      </c>
      <c r="J52">
        <v>18120</v>
      </c>
      <c r="K52">
        <v>4529</v>
      </c>
      <c r="M52" s="16" t="s">
        <v>87</v>
      </c>
      <c r="N52">
        <v>258355</v>
      </c>
      <c r="O52">
        <v>32207</v>
      </c>
      <c r="P52">
        <v>0</v>
      </c>
      <c r="Q52">
        <v>103494</v>
      </c>
      <c r="R52">
        <v>22524</v>
      </c>
      <c r="S52">
        <v>8425</v>
      </c>
      <c r="T52">
        <v>16378</v>
      </c>
      <c r="U52">
        <v>529</v>
      </c>
      <c r="V52">
        <v>3274</v>
      </c>
      <c r="W52">
        <v>2091</v>
      </c>
      <c r="Y52" s="16" t="s">
        <v>87</v>
      </c>
      <c r="Z52">
        <f t="shared" si="8"/>
        <v>952418</v>
      </c>
      <c r="AA52">
        <f t="shared" si="9"/>
        <v>311459</v>
      </c>
      <c r="AB52">
        <f t="shared" si="10"/>
        <v>250387</v>
      </c>
      <c r="AC52">
        <f t="shared" si="10"/>
        <v>189246</v>
      </c>
      <c r="AD52">
        <f t="shared" si="11"/>
        <v>8425</v>
      </c>
      <c r="AE52">
        <f t="shared" si="12"/>
        <v>20095</v>
      </c>
      <c r="AF52">
        <f t="shared" si="13"/>
        <v>21394</v>
      </c>
      <c r="AG52">
        <f t="shared" si="13"/>
        <v>6620</v>
      </c>
      <c r="AH52">
        <f t="shared" si="14"/>
        <v>144792</v>
      </c>
      <c r="AJ52" s="16" t="s">
        <v>87</v>
      </c>
      <c r="AK52" s="17">
        <f t="shared" si="15"/>
        <v>0.32701922895199376</v>
      </c>
      <c r="AL52" s="17">
        <f t="shared" si="15"/>
        <v>0.26289612334080203</v>
      </c>
      <c r="AM52" s="17">
        <f t="shared" si="27"/>
        <v>0.19870057054780568</v>
      </c>
      <c r="AN52" s="17">
        <f t="shared" si="28"/>
        <v>8.8459058942607135E-3</v>
      </c>
      <c r="AO52" s="17">
        <f t="shared" si="29"/>
        <v>2.1098929251652111E-2</v>
      </c>
      <c r="AP52" s="17">
        <f t="shared" si="30"/>
        <v>2.2462826196060975E-2</v>
      </c>
      <c r="AQ52" s="17">
        <f t="shared" si="31"/>
        <v>6.950729616617914E-3</v>
      </c>
      <c r="AR52" s="17">
        <f t="shared" si="32"/>
        <v>0.15202568620080678</v>
      </c>
      <c r="AS52">
        <f t="shared" si="39"/>
        <v>1</v>
      </c>
      <c r="BD52" t="str">
        <f t="shared" si="33"/>
        <v>1987Q4</v>
      </c>
      <c r="BE52">
        <f t="shared" si="16"/>
        <v>29500</v>
      </c>
      <c r="BF52">
        <f t="shared" si="17"/>
        <v>1301</v>
      </c>
      <c r="BG52" s="17">
        <f t="shared" si="34"/>
        <v>4.4101694915254237E-2</v>
      </c>
      <c r="BH52">
        <f t="shared" si="35"/>
        <v>29.5</v>
      </c>
      <c r="BI52">
        <f t="shared" si="35"/>
        <v>1.3009999999999999</v>
      </c>
      <c r="BJ52">
        <f t="shared" si="38"/>
        <v>111055</v>
      </c>
      <c r="BK52">
        <f t="shared" si="38"/>
        <v>6817</v>
      </c>
      <c r="BM52" t="str">
        <f t="shared" si="18"/>
        <v>1987Q4</v>
      </c>
      <c r="BN52" s="17">
        <f t="shared" si="19"/>
        <v>0.58991535229279579</v>
      </c>
      <c r="BO52" s="17">
        <f t="shared" si="20"/>
        <v>0.19870057054780568</v>
      </c>
      <c r="BP52" s="17">
        <f t="shared" si="21"/>
        <v>2.1098929251652111E-2</v>
      </c>
      <c r="BQ52" s="17">
        <f t="shared" si="22"/>
        <v>8.8459058942607135E-3</v>
      </c>
      <c r="BR52" s="17">
        <f t="shared" si="23"/>
        <v>0.18143924201348566</v>
      </c>
      <c r="BS52" t="s">
        <v>87</v>
      </c>
      <c r="BT52">
        <f t="shared" si="24"/>
        <v>694.06299999999999</v>
      </c>
      <c r="BU52">
        <f t="shared" si="25"/>
        <v>258.35500000000002</v>
      </c>
      <c r="BV52">
        <f t="shared" si="26"/>
        <v>952.41800000000001</v>
      </c>
    </row>
    <row r="53" spans="1:74" x14ac:dyDescent="0.3">
      <c r="A53" s="16" t="s">
        <v>88</v>
      </c>
      <c r="B53">
        <v>707871</v>
      </c>
      <c r="C53">
        <v>260965</v>
      </c>
      <c r="D53">
        <v>15959</v>
      </c>
      <c r="E53">
        <v>943</v>
      </c>
      <c r="F53">
        <v>147467</v>
      </c>
      <c r="G53">
        <v>173363</v>
      </c>
      <c r="H53">
        <v>58</v>
      </c>
      <c r="I53">
        <v>3171</v>
      </c>
      <c r="J53">
        <v>19058</v>
      </c>
      <c r="K53">
        <v>4726</v>
      </c>
      <c r="M53" s="16" t="s">
        <v>88</v>
      </c>
      <c r="N53">
        <v>268334</v>
      </c>
      <c r="O53">
        <v>33881</v>
      </c>
      <c r="P53">
        <v>0</v>
      </c>
      <c r="Q53">
        <v>103186</v>
      </c>
      <c r="R53">
        <v>22702</v>
      </c>
      <c r="S53">
        <v>8596</v>
      </c>
      <c r="T53">
        <v>17728</v>
      </c>
      <c r="U53">
        <v>782</v>
      </c>
      <c r="V53">
        <v>3491</v>
      </c>
      <c r="W53">
        <v>2181</v>
      </c>
      <c r="Y53" s="16" t="s">
        <v>88</v>
      </c>
      <c r="Z53">
        <f t="shared" si="8"/>
        <v>976205</v>
      </c>
      <c r="AA53">
        <f t="shared" si="9"/>
        <v>311748</v>
      </c>
      <c r="AB53">
        <f t="shared" si="10"/>
        <v>250653</v>
      </c>
      <c r="AC53">
        <f t="shared" si="10"/>
        <v>196065</v>
      </c>
      <c r="AD53">
        <f t="shared" si="11"/>
        <v>8596</v>
      </c>
      <c r="AE53">
        <f t="shared" si="12"/>
        <v>21739</v>
      </c>
      <c r="AF53">
        <f t="shared" si="13"/>
        <v>22549</v>
      </c>
      <c r="AG53">
        <f t="shared" si="13"/>
        <v>6907</v>
      </c>
      <c r="AH53">
        <f t="shared" si="14"/>
        <v>157948</v>
      </c>
      <c r="AJ53" s="16" t="s">
        <v>88</v>
      </c>
      <c r="AK53" s="17">
        <f t="shared" si="15"/>
        <v>0.31934685849795891</v>
      </c>
      <c r="AL53" s="17">
        <f t="shared" si="15"/>
        <v>0.25676266767738332</v>
      </c>
      <c r="AM53" s="17">
        <f t="shared" si="27"/>
        <v>0.20084408500263776</v>
      </c>
      <c r="AN53" s="17">
        <f t="shared" si="28"/>
        <v>8.8055275275172734E-3</v>
      </c>
      <c r="AO53" s="17">
        <f t="shared" si="29"/>
        <v>2.2268888194590275E-2</v>
      </c>
      <c r="AP53" s="17">
        <f t="shared" si="30"/>
        <v>2.3098631947183226E-2</v>
      </c>
      <c r="AQ53" s="17">
        <f t="shared" si="31"/>
        <v>7.0753581471104943E-3</v>
      </c>
      <c r="AR53" s="17">
        <f t="shared" si="32"/>
        <v>0.16179798300561871</v>
      </c>
      <c r="AS53">
        <f t="shared" si="39"/>
        <v>0.99999999999999978</v>
      </c>
      <c r="BD53" t="str">
        <f t="shared" si="33"/>
        <v>1988Q1</v>
      </c>
      <c r="BE53">
        <f t="shared" si="16"/>
        <v>23787</v>
      </c>
      <c r="BF53">
        <f t="shared" si="17"/>
        <v>1644</v>
      </c>
      <c r="BG53" s="17">
        <f t="shared" si="34"/>
        <v>6.9113381258670697E-2</v>
      </c>
      <c r="BH53">
        <f t="shared" si="35"/>
        <v>23.786999999999999</v>
      </c>
      <c r="BI53">
        <f t="shared" si="35"/>
        <v>1.6439999999999999</v>
      </c>
      <c r="BJ53">
        <f t="shared" si="38"/>
        <v>91107</v>
      </c>
      <c r="BK53">
        <f t="shared" si="38"/>
        <v>6133</v>
      </c>
      <c r="BM53" t="str">
        <f t="shared" si="18"/>
        <v>1988Q1</v>
      </c>
      <c r="BN53" s="17">
        <f t="shared" si="19"/>
        <v>0.57610952617534217</v>
      </c>
      <c r="BO53" s="17">
        <f t="shared" si="20"/>
        <v>0.20084408500263776</v>
      </c>
      <c r="BP53" s="17">
        <f t="shared" si="21"/>
        <v>2.2268888194590275E-2</v>
      </c>
      <c r="BQ53" s="17">
        <f t="shared" si="22"/>
        <v>8.8055275275172734E-3</v>
      </c>
      <c r="BR53" s="17">
        <f t="shared" si="23"/>
        <v>0.19197197309991243</v>
      </c>
      <c r="BS53" t="s">
        <v>88</v>
      </c>
      <c r="BT53">
        <f t="shared" si="24"/>
        <v>707.87099999999998</v>
      </c>
      <c r="BU53">
        <f t="shared" si="25"/>
        <v>268.334</v>
      </c>
      <c r="BV53">
        <f t="shared" si="26"/>
        <v>976.20499999999993</v>
      </c>
    </row>
    <row r="54" spans="1:74" x14ac:dyDescent="0.3">
      <c r="A54" s="16" t="s">
        <v>89</v>
      </c>
      <c r="B54">
        <v>729750</v>
      </c>
      <c r="C54">
        <v>267407</v>
      </c>
      <c r="D54">
        <v>17863</v>
      </c>
      <c r="E54">
        <v>1029</v>
      </c>
      <c r="F54">
        <v>148992</v>
      </c>
      <c r="G54">
        <v>177123</v>
      </c>
      <c r="H54">
        <v>41</v>
      </c>
      <c r="I54">
        <v>3459</v>
      </c>
      <c r="J54">
        <v>19532</v>
      </c>
      <c r="K54">
        <v>4752</v>
      </c>
      <c r="M54" s="16" t="s">
        <v>89</v>
      </c>
      <c r="N54">
        <v>265969</v>
      </c>
      <c r="O54">
        <v>34462</v>
      </c>
      <c r="P54">
        <v>0</v>
      </c>
      <c r="Q54">
        <v>104200</v>
      </c>
      <c r="R54">
        <v>23195</v>
      </c>
      <c r="S54">
        <v>8909</v>
      </c>
      <c r="T54">
        <v>18526</v>
      </c>
      <c r="U54">
        <v>791</v>
      </c>
      <c r="V54">
        <v>3631</v>
      </c>
      <c r="W54">
        <v>2193</v>
      </c>
      <c r="Y54" s="16" t="s">
        <v>89</v>
      </c>
      <c r="Z54">
        <f t="shared" si="8"/>
        <v>995719</v>
      </c>
      <c r="AA54">
        <f t="shared" si="9"/>
        <v>320761</v>
      </c>
      <c r="AB54">
        <f t="shared" si="10"/>
        <v>253192</v>
      </c>
      <c r="AC54">
        <f t="shared" si="10"/>
        <v>200318</v>
      </c>
      <c r="AD54">
        <f t="shared" si="11"/>
        <v>8909</v>
      </c>
      <c r="AE54">
        <f t="shared" si="12"/>
        <v>22817</v>
      </c>
      <c r="AF54">
        <f t="shared" si="13"/>
        <v>23163</v>
      </c>
      <c r="AG54">
        <f t="shared" si="13"/>
        <v>6945</v>
      </c>
      <c r="AH54">
        <f t="shared" si="14"/>
        <v>159614</v>
      </c>
      <c r="AJ54" s="16" t="s">
        <v>89</v>
      </c>
      <c r="AK54" s="17">
        <f t="shared" si="15"/>
        <v>0.32214008168971364</v>
      </c>
      <c r="AL54" s="17">
        <f t="shared" si="15"/>
        <v>0.25428057514218366</v>
      </c>
      <c r="AM54" s="17">
        <f t="shared" si="27"/>
        <v>0.20117924836223874</v>
      </c>
      <c r="AN54" s="17">
        <f t="shared" si="28"/>
        <v>8.9473034058805741E-3</v>
      </c>
      <c r="AO54" s="17">
        <f t="shared" si="29"/>
        <v>2.2915099541135603E-2</v>
      </c>
      <c r="AP54" s="17">
        <f t="shared" si="30"/>
        <v>2.3262587135527191E-2</v>
      </c>
      <c r="AQ54" s="17">
        <f t="shared" si="31"/>
        <v>6.9748593729757093E-3</v>
      </c>
      <c r="AR54" s="17">
        <f t="shared" si="32"/>
        <v>0.16030024535034482</v>
      </c>
      <c r="AS54">
        <f t="shared" si="39"/>
        <v>0.99999999999999989</v>
      </c>
      <c r="BD54" t="str">
        <f t="shared" si="33"/>
        <v>1988Q2</v>
      </c>
      <c r="BE54">
        <f t="shared" si="16"/>
        <v>19514</v>
      </c>
      <c r="BF54">
        <f t="shared" si="17"/>
        <v>1078</v>
      </c>
      <c r="BG54" s="17">
        <f t="shared" si="34"/>
        <v>5.5242390078917701E-2</v>
      </c>
      <c r="BH54">
        <f t="shared" si="35"/>
        <v>19.513999999999999</v>
      </c>
      <c r="BI54">
        <f t="shared" si="35"/>
        <v>1.0780000000000001</v>
      </c>
      <c r="BJ54">
        <f t="shared" si="38"/>
        <v>89810</v>
      </c>
      <c r="BK54">
        <f t="shared" si="38"/>
        <v>5249</v>
      </c>
      <c r="BM54" t="str">
        <f t="shared" si="18"/>
        <v>1988Q2</v>
      </c>
      <c r="BN54" s="17">
        <f t="shared" si="19"/>
        <v>0.57642065683189725</v>
      </c>
      <c r="BO54" s="17">
        <f t="shared" si="20"/>
        <v>0.20117924836223874</v>
      </c>
      <c r="BP54" s="17">
        <f t="shared" si="21"/>
        <v>2.2915099541135603E-2</v>
      </c>
      <c r="BQ54" s="17">
        <f t="shared" si="22"/>
        <v>8.9473034058805741E-3</v>
      </c>
      <c r="BR54" s="17">
        <f t="shared" si="23"/>
        <v>0.19053769185884772</v>
      </c>
      <c r="BS54" t="s">
        <v>89</v>
      </c>
      <c r="BT54">
        <f t="shared" si="24"/>
        <v>729.75</v>
      </c>
      <c r="BU54">
        <f t="shared" si="25"/>
        <v>265.96899999999999</v>
      </c>
      <c r="BV54">
        <f t="shared" si="26"/>
        <v>995.71900000000005</v>
      </c>
    </row>
    <row r="55" spans="1:74" x14ac:dyDescent="0.3">
      <c r="A55" s="16" t="s">
        <v>90</v>
      </c>
      <c r="B55">
        <v>740212</v>
      </c>
      <c r="C55">
        <v>274051</v>
      </c>
      <c r="D55">
        <v>19955</v>
      </c>
      <c r="E55">
        <v>1132</v>
      </c>
      <c r="F55">
        <v>137245</v>
      </c>
      <c r="G55">
        <v>181196</v>
      </c>
      <c r="H55">
        <v>38</v>
      </c>
      <c r="I55">
        <v>3881</v>
      </c>
      <c r="J55">
        <v>20203</v>
      </c>
      <c r="K55">
        <v>5104</v>
      </c>
      <c r="M55" s="16" t="s">
        <v>90</v>
      </c>
      <c r="N55">
        <v>269277</v>
      </c>
      <c r="O55">
        <v>33306</v>
      </c>
      <c r="P55">
        <v>0</v>
      </c>
      <c r="Q55">
        <v>105401</v>
      </c>
      <c r="R55">
        <v>23728</v>
      </c>
      <c r="S55">
        <v>9156</v>
      </c>
      <c r="T55">
        <v>20035</v>
      </c>
      <c r="U55">
        <v>847</v>
      </c>
      <c r="V55">
        <v>3917</v>
      </c>
      <c r="W55">
        <v>2356</v>
      </c>
      <c r="Y55" s="16" t="s">
        <v>90</v>
      </c>
      <c r="Z55">
        <f t="shared" si="8"/>
        <v>1009489</v>
      </c>
      <c r="AA55">
        <f t="shared" si="9"/>
        <v>328444</v>
      </c>
      <c r="AB55">
        <f t="shared" si="10"/>
        <v>242646</v>
      </c>
      <c r="AC55">
        <f t="shared" si="10"/>
        <v>204924</v>
      </c>
      <c r="AD55">
        <f t="shared" si="11"/>
        <v>9156</v>
      </c>
      <c r="AE55">
        <f t="shared" si="12"/>
        <v>24801</v>
      </c>
      <c r="AF55">
        <f t="shared" si="13"/>
        <v>24120</v>
      </c>
      <c r="AG55">
        <f t="shared" si="13"/>
        <v>7460</v>
      </c>
      <c r="AH55">
        <f t="shared" si="14"/>
        <v>167938</v>
      </c>
      <c r="AJ55" s="16" t="s">
        <v>90</v>
      </c>
      <c r="AK55" s="17">
        <f t="shared" si="15"/>
        <v>0.32535669036512532</v>
      </c>
      <c r="AL55" s="17">
        <f t="shared" si="15"/>
        <v>0.24036517485579337</v>
      </c>
      <c r="AM55" s="17">
        <f t="shared" si="27"/>
        <v>0.20299775430935849</v>
      </c>
      <c r="AN55" s="17">
        <f t="shared" si="28"/>
        <v>9.0699353831492965E-3</v>
      </c>
      <c r="AO55" s="17">
        <f t="shared" si="29"/>
        <v>2.4567875430044309E-2</v>
      </c>
      <c r="AP55" s="17">
        <f t="shared" si="30"/>
        <v>2.3893276697418198E-2</v>
      </c>
      <c r="AQ55" s="17">
        <f t="shared" si="31"/>
        <v>7.3898774528499073E-3</v>
      </c>
      <c r="AR55" s="17">
        <f t="shared" si="32"/>
        <v>0.1663594155062611</v>
      </c>
      <c r="AS55">
        <f t="shared" si="39"/>
        <v>1</v>
      </c>
      <c r="BD55" t="str">
        <f t="shared" si="33"/>
        <v>1988Q3</v>
      </c>
      <c r="BE55">
        <f t="shared" si="16"/>
        <v>13770</v>
      </c>
      <c r="BF55">
        <f t="shared" si="17"/>
        <v>1984</v>
      </c>
      <c r="BG55" s="17">
        <f t="shared" si="34"/>
        <v>0.14408133623819899</v>
      </c>
      <c r="BH55">
        <f t="shared" si="35"/>
        <v>13.77</v>
      </c>
      <c r="BI55">
        <f t="shared" si="35"/>
        <v>1.984</v>
      </c>
      <c r="BJ55">
        <f t="shared" si="38"/>
        <v>86571</v>
      </c>
      <c r="BK55">
        <f t="shared" si="38"/>
        <v>6007</v>
      </c>
      <c r="BM55" t="str">
        <f t="shared" si="18"/>
        <v>1988Q3</v>
      </c>
      <c r="BN55" s="17">
        <f t="shared" si="19"/>
        <v>0.56572186522091872</v>
      </c>
      <c r="BO55" s="17">
        <f t="shared" si="20"/>
        <v>0.20299775430935849</v>
      </c>
      <c r="BP55" s="17">
        <f t="shared" si="21"/>
        <v>2.4567875430044309E-2</v>
      </c>
      <c r="BQ55" s="17">
        <f t="shared" si="22"/>
        <v>9.0699353831492965E-3</v>
      </c>
      <c r="BR55" s="17">
        <f t="shared" si="23"/>
        <v>0.19764256965652921</v>
      </c>
      <c r="BS55" t="s">
        <v>90</v>
      </c>
      <c r="BT55">
        <f t="shared" si="24"/>
        <v>740.21199999999999</v>
      </c>
      <c r="BU55">
        <f t="shared" si="25"/>
        <v>269.27699999999999</v>
      </c>
      <c r="BV55">
        <f t="shared" si="26"/>
        <v>1009.489</v>
      </c>
    </row>
    <row r="56" spans="1:74" x14ac:dyDescent="0.3">
      <c r="A56" s="16" t="s">
        <v>91</v>
      </c>
      <c r="B56">
        <v>765927</v>
      </c>
      <c r="C56">
        <v>282059</v>
      </c>
      <c r="D56">
        <v>22063</v>
      </c>
      <c r="E56">
        <v>1241</v>
      </c>
      <c r="F56">
        <v>138552</v>
      </c>
      <c r="G56">
        <v>187549</v>
      </c>
      <c r="H56">
        <v>38</v>
      </c>
      <c r="I56">
        <v>4623</v>
      </c>
      <c r="J56">
        <v>20592</v>
      </c>
      <c r="K56">
        <v>5647</v>
      </c>
      <c r="M56" s="16" t="s">
        <v>91</v>
      </c>
      <c r="N56">
        <v>274544</v>
      </c>
      <c r="O56">
        <v>33118</v>
      </c>
      <c r="P56">
        <v>0</v>
      </c>
      <c r="Q56">
        <v>107146</v>
      </c>
      <c r="R56">
        <v>24560</v>
      </c>
      <c r="S56">
        <v>9528</v>
      </c>
      <c r="T56">
        <v>21607</v>
      </c>
      <c r="U56">
        <v>967</v>
      </c>
      <c r="V56">
        <v>3811</v>
      </c>
      <c r="W56">
        <v>2606</v>
      </c>
      <c r="Y56" s="16" t="s">
        <v>91</v>
      </c>
      <c r="Z56">
        <f t="shared" si="8"/>
        <v>1040471</v>
      </c>
      <c r="AA56">
        <f t="shared" si="9"/>
        <v>338481</v>
      </c>
      <c r="AB56">
        <f t="shared" si="10"/>
        <v>245698</v>
      </c>
      <c r="AC56">
        <f t="shared" si="10"/>
        <v>212109</v>
      </c>
      <c r="AD56">
        <f t="shared" si="11"/>
        <v>9528</v>
      </c>
      <c r="AE56">
        <f t="shared" si="12"/>
        <v>27235</v>
      </c>
      <c r="AF56">
        <f t="shared" si="13"/>
        <v>24403</v>
      </c>
      <c r="AG56">
        <f t="shared" si="13"/>
        <v>8253</v>
      </c>
      <c r="AH56">
        <f t="shared" si="14"/>
        <v>174764</v>
      </c>
      <c r="AJ56" s="16" t="s">
        <v>91</v>
      </c>
      <c r="AK56" s="17">
        <f t="shared" si="15"/>
        <v>0.32531516976446245</v>
      </c>
      <c r="AL56" s="17">
        <f t="shared" si="15"/>
        <v>0.23614113223722719</v>
      </c>
      <c r="AM56" s="17">
        <f t="shared" si="27"/>
        <v>0.20385863709800658</v>
      </c>
      <c r="AN56" s="17">
        <f t="shared" si="28"/>
        <v>9.1573912199378934E-3</v>
      </c>
      <c r="AO56" s="17">
        <f t="shared" si="29"/>
        <v>2.6175645452876629E-2</v>
      </c>
      <c r="AP56" s="17">
        <f t="shared" si="30"/>
        <v>2.3453801211182245E-2</v>
      </c>
      <c r="AQ56" s="17">
        <f t="shared" si="31"/>
        <v>7.9319846492598069E-3</v>
      </c>
      <c r="AR56" s="17">
        <f t="shared" si="32"/>
        <v>0.16796623836704724</v>
      </c>
      <c r="AS56">
        <f t="shared" si="39"/>
        <v>1</v>
      </c>
      <c r="BD56" t="str">
        <f t="shared" si="33"/>
        <v>1988Q4</v>
      </c>
      <c r="BE56">
        <f t="shared" si="16"/>
        <v>30982</v>
      </c>
      <c r="BF56">
        <f t="shared" si="17"/>
        <v>2434</v>
      </c>
      <c r="BG56" s="17">
        <f t="shared" si="34"/>
        <v>7.8561745529662386E-2</v>
      </c>
      <c r="BH56">
        <f t="shared" si="35"/>
        <v>30.981999999999999</v>
      </c>
      <c r="BI56">
        <f t="shared" si="35"/>
        <v>2.4340000000000002</v>
      </c>
      <c r="BJ56">
        <f t="shared" si="38"/>
        <v>88053</v>
      </c>
      <c r="BK56">
        <f t="shared" si="38"/>
        <v>7140</v>
      </c>
      <c r="BM56" t="str">
        <f t="shared" si="18"/>
        <v>1988Q4</v>
      </c>
      <c r="BN56" s="17">
        <f t="shared" si="19"/>
        <v>0.56145630200168961</v>
      </c>
      <c r="BO56" s="17">
        <f t="shared" si="20"/>
        <v>0.20385863709800658</v>
      </c>
      <c r="BP56" s="17">
        <f t="shared" si="21"/>
        <v>2.6175645452876629E-2</v>
      </c>
      <c r="BQ56" s="17">
        <f t="shared" si="22"/>
        <v>9.1573912199378934E-3</v>
      </c>
      <c r="BR56" s="17">
        <f t="shared" si="23"/>
        <v>0.19935202422748929</v>
      </c>
      <c r="BS56" t="s">
        <v>91</v>
      </c>
      <c r="BT56">
        <f t="shared" si="24"/>
        <v>765.92700000000002</v>
      </c>
      <c r="BU56">
        <f t="shared" si="25"/>
        <v>274.54399999999998</v>
      </c>
      <c r="BV56">
        <f t="shared" si="26"/>
        <v>1040.471</v>
      </c>
    </row>
    <row r="57" spans="1:74" x14ac:dyDescent="0.3">
      <c r="A57" s="16" t="s">
        <v>92</v>
      </c>
      <c r="B57">
        <v>782385</v>
      </c>
      <c r="C57">
        <v>291373</v>
      </c>
      <c r="D57">
        <v>23613</v>
      </c>
      <c r="E57">
        <v>1358</v>
      </c>
      <c r="F57">
        <v>144311</v>
      </c>
      <c r="G57">
        <v>190914</v>
      </c>
      <c r="H57">
        <v>34</v>
      </c>
      <c r="I57">
        <v>5097</v>
      </c>
      <c r="J57">
        <v>21621</v>
      </c>
      <c r="K57">
        <v>5473</v>
      </c>
      <c r="M57" s="16" t="s">
        <v>92</v>
      </c>
      <c r="N57">
        <v>279825.8</v>
      </c>
      <c r="O57">
        <v>34188</v>
      </c>
      <c r="P57">
        <v>0</v>
      </c>
      <c r="Q57">
        <v>108773</v>
      </c>
      <c r="R57">
        <v>25001</v>
      </c>
      <c r="S57">
        <v>9843</v>
      </c>
      <c r="T57">
        <v>23058.799999999999</v>
      </c>
      <c r="U57">
        <v>934</v>
      </c>
      <c r="V57">
        <v>3620</v>
      </c>
      <c r="W57">
        <v>2526</v>
      </c>
      <c r="Y57" s="16" t="s">
        <v>92</v>
      </c>
      <c r="Z57">
        <f t="shared" si="8"/>
        <v>1062210.8</v>
      </c>
      <c r="AA57">
        <f t="shared" si="9"/>
        <v>350532</v>
      </c>
      <c r="AB57">
        <f t="shared" si="10"/>
        <v>253084</v>
      </c>
      <c r="AC57">
        <f t="shared" si="10"/>
        <v>215915</v>
      </c>
      <c r="AD57">
        <f t="shared" si="11"/>
        <v>9843</v>
      </c>
      <c r="AE57">
        <f t="shared" si="12"/>
        <v>29123.8</v>
      </c>
      <c r="AF57">
        <f t="shared" si="13"/>
        <v>25241</v>
      </c>
      <c r="AG57">
        <f t="shared" si="13"/>
        <v>7999</v>
      </c>
      <c r="AH57">
        <f t="shared" si="14"/>
        <v>170473</v>
      </c>
      <c r="AJ57" s="16" t="s">
        <v>92</v>
      </c>
      <c r="AK57" s="17">
        <f t="shared" si="15"/>
        <v>0.33000229333009984</v>
      </c>
      <c r="AL57" s="17">
        <f t="shared" si="15"/>
        <v>0.23826155787532943</v>
      </c>
      <c r="AM57" s="17">
        <f t="shared" si="27"/>
        <v>0.20326944519863666</v>
      </c>
      <c r="AN57" s="17">
        <f t="shared" si="28"/>
        <v>9.2665222383353663E-3</v>
      </c>
      <c r="AO57" s="17">
        <f t="shared" si="29"/>
        <v>2.7418098177875803E-2</v>
      </c>
      <c r="AP57" s="17">
        <f t="shared" si="30"/>
        <v>2.376270322237356E-2</v>
      </c>
      <c r="AQ57" s="17">
        <f t="shared" si="31"/>
        <v>7.5305203072685758E-3</v>
      </c>
      <c r="AR57" s="17">
        <f t="shared" si="32"/>
        <v>0.16048885965008075</v>
      </c>
      <c r="AS57">
        <f t="shared" si="39"/>
        <v>0.99999999999999978</v>
      </c>
      <c r="BD57" t="str">
        <f t="shared" si="33"/>
        <v>1989Q1</v>
      </c>
      <c r="BE57">
        <f t="shared" si="16"/>
        <v>21739.800000000047</v>
      </c>
      <c r="BF57">
        <f t="shared" si="17"/>
        <v>1888.7999999999993</v>
      </c>
      <c r="BG57" s="17">
        <f t="shared" si="34"/>
        <v>8.6882124030579641E-2</v>
      </c>
      <c r="BH57">
        <f t="shared" si="35"/>
        <v>21.739800000000045</v>
      </c>
      <c r="BI57">
        <f t="shared" si="35"/>
        <v>1.8887999999999994</v>
      </c>
      <c r="BJ57">
        <f t="shared" ref="BJ57:BK72" si="40">SUM(BE54:BE57)</f>
        <v>86005.800000000047</v>
      </c>
      <c r="BK57">
        <f t="shared" si="40"/>
        <v>7384.7999999999993</v>
      </c>
      <c r="BM57" t="str">
        <f t="shared" si="18"/>
        <v>1989Q1</v>
      </c>
      <c r="BN57" s="17">
        <f t="shared" si="19"/>
        <v>0.56826385120542922</v>
      </c>
      <c r="BO57" s="17">
        <f t="shared" si="20"/>
        <v>0.20326944519863666</v>
      </c>
      <c r="BP57" s="17">
        <f t="shared" si="21"/>
        <v>2.7418098177875803E-2</v>
      </c>
      <c r="BQ57" s="17">
        <f t="shared" si="22"/>
        <v>9.2665222383353663E-3</v>
      </c>
      <c r="BR57" s="17">
        <f t="shared" si="23"/>
        <v>0.1917820831797229</v>
      </c>
      <c r="BS57" t="s">
        <v>92</v>
      </c>
      <c r="BT57">
        <f t="shared" si="24"/>
        <v>782.38499999999999</v>
      </c>
      <c r="BU57">
        <f t="shared" si="25"/>
        <v>279.82580000000002</v>
      </c>
      <c r="BV57">
        <f t="shared" si="26"/>
        <v>1062.2108000000001</v>
      </c>
    </row>
    <row r="58" spans="1:74" x14ac:dyDescent="0.3">
      <c r="A58" s="16" t="s">
        <v>93</v>
      </c>
      <c r="B58">
        <v>789255</v>
      </c>
      <c r="C58">
        <v>299414</v>
      </c>
      <c r="D58">
        <v>25554</v>
      </c>
      <c r="E58">
        <v>1486</v>
      </c>
      <c r="F58">
        <v>143141</v>
      </c>
      <c r="G58">
        <v>195098</v>
      </c>
      <c r="H58">
        <v>26</v>
      </c>
      <c r="I58">
        <v>5883</v>
      </c>
      <c r="J58">
        <v>22527</v>
      </c>
      <c r="K58">
        <v>5431</v>
      </c>
      <c r="M58" s="16" t="s">
        <v>93</v>
      </c>
      <c r="N58">
        <v>284990.59999999998</v>
      </c>
      <c r="O58">
        <v>35883</v>
      </c>
      <c r="P58">
        <v>0</v>
      </c>
      <c r="Q58">
        <v>108415</v>
      </c>
      <c r="R58">
        <v>25548</v>
      </c>
      <c r="S58">
        <v>10334.200000000001</v>
      </c>
      <c r="T58">
        <v>24632.400000000001</v>
      </c>
      <c r="U58">
        <v>919</v>
      </c>
      <c r="V58">
        <v>3849</v>
      </c>
      <c r="W58">
        <v>2506</v>
      </c>
      <c r="Y58" s="16" t="s">
        <v>93</v>
      </c>
      <c r="Z58">
        <f t="shared" si="8"/>
        <v>1074245.6000000001</v>
      </c>
      <c r="AA58">
        <f t="shared" si="9"/>
        <v>362337</v>
      </c>
      <c r="AB58">
        <f t="shared" si="10"/>
        <v>251556</v>
      </c>
      <c r="AC58">
        <f t="shared" si="10"/>
        <v>220646</v>
      </c>
      <c r="AD58">
        <f t="shared" si="11"/>
        <v>10334.200000000001</v>
      </c>
      <c r="AE58">
        <f t="shared" si="12"/>
        <v>31460.400000000001</v>
      </c>
      <c r="AF58">
        <f t="shared" si="13"/>
        <v>26376</v>
      </c>
      <c r="AG58">
        <f t="shared" si="13"/>
        <v>7937</v>
      </c>
      <c r="AH58">
        <f t="shared" si="14"/>
        <v>163599.00000000012</v>
      </c>
      <c r="AJ58" s="16" t="s">
        <v>93</v>
      </c>
      <c r="AK58" s="17">
        <f t="shared" si="15"/>
        <v>0.33729437663044648</v>
      </c>
      <c r="AL58" s="17">
        <f t="shared" si="15"/>
        <v>0.23416991421700958</v>
      </c>
      <c r="AM58" s="17">
        <f t="shared" si="27"/>
        <v>0.20539623341254548</v>
      </c>
      <c r="AN58" s="17">
        <f t="shared" si="28"/>
        <v>9.6199602772401391E-3</v>
      </c>
      <c r="AO58" s="17">
        <f t="shared" si="29"/>
        <v>2.9286040361719889E-2</v>
      </c>
      <c r="AP58" s="17">
        <f t="shared" si="30"/>
        <v>2.455304448070348E-2</v>
      </c>
      <c r="AQ58" s="17">
        <f t="shared" si="31"/>
        <v>7.3884407811398061E-3</v>
      </c>
      <c r="AR58" s="17">
        <f t="shared" si="32"/>
        <v>0.15229198983919515</v>
      </c>
      <c r="AS58">
        <f t="shared" si="39"/>
        <v>0.99999999999999989</v>
      </c>
      <c r="BD58" t="str">
        <f t="shared" si="33"/>
        <v>1989Q2</v>
      </c>
      <c r="BE58">
        <f t="shared" si="16"/>
        <v>12034.800000000047</v>
      </c>
      <c r="BF58">
        <f t="shared" si="17"/>
        <v>2336.6000000000022</v>
      </c>
      <c r="BG58" s="17">
        <f t="shared" si="34"/>
        <v>0.19415362116528675</v>
      </c>
      <c r="BH58">
        <f t="shared" si="35"/>
        <v>12.034800000000047</v>
      </c>
      <c r="BI58">
        <f t="shared" si="35"/>
        <v>2.336600000000002</v>
      </c>
      <c r="BJ58">
        <f t="shared" si="40"/>
        <v>78526.600000000093</v>
      </c>
      <c r="BK58">
        <f t="shared" si="40"/>
        <v>8643.4000000000015</v>
      </c>
      <c r="BM58" t="str">
        <f t="shared" si="18"/>
        <v>1989Q2</v>
      </c>
      <c r="BN58" s="17">
        <f t="shared" si="19"/>
        <v>0.57146429084745609</v>
      </c>
      <c r="BO58" s="17">
        <f t="shared" si="20"/>
        <v>0.20539623341254548</v>
      </c>
      <c r="BP58" s="17">
        <f t="shared" si="21"/>
        <v>2.9286040361719889E-2</v>
      </c>
      <c r="BQ58" s="17">
        <f t="shared" si="22"/>
        <v>9.6199602772401391E-3</v>
      </c>
      <c r="BR58" s="17">
        <f t="shared" si="23"/>
        <v>0.18423347510103844</v>
      </c>
      <c r="BS58" t="s">
        <v>93</v>
      </c>
      <c r="BT58">
        <f t="shared" si="24"/>
        <v>789.255</v>
      </c>
      <c r="BU58">
        <f t="shared" si="25"/>
        <v>284.99059999999997</v>
      </c>
      <c r="BV58">
        <f t="shared" si="26"/>
        <v>1074.2456</v>
      </c>
    </row>
    <row r="59" spans="1:74" x14ac:dyDescent="0.3">
      <c r="A59" s="16" t="s">
        <v>94</v>
      </c>
      <c r="B59">
        <v>798970.8</v>
      </c>
      <c r="C59">
        <v>306567</v>
      </c>
      <c r="D59">
        <v>27917</v>
      </c>
      <c r="E59">
        <v>1625</v>
      </c>
      <c r="F59">
        <v>142260</v>
      </c>
      <c r="G59">
        <v>199513</v>
      </c>
      <c r="H59">
        <v>25.8</v>
      </c>
      <c r="I59">
        <v>7006</v>
      </c>
      <c r="J59">
        <v>23639</v>
      </c>
      <c r="K59">
        <v>5331</v>
      </c>
      <c r="M59" s="16" t="s">
        <v>94</v>
      </c>
      <c r="N59">
        <v>285814.90000000002</v>
      </c>
      <c r="O59">
        <v>37089</v>
      </c>
      <c r="P59">
        <v>0</v>
      </c>
      <c r="Q59">
        <v>106795</v>
      </c>
      <c r="R59">
        <v>26127</v>
      </c>
      <c r="S59">
        <v>10875.6</v>
      </c>
      <c r="T59">
        <v>25557.3</v>
      </c>
      <c r="U59">
        <v>954</v>
      </c>
      <c r="V59">
        <v>3959</v>
      </c>
      <c r="W59">
        <v>2460</v>
      </c>
      <c r="Y59" s="16" t="s">
        <v>94</v>
      </c>
      <c r="Z59">
        <f t="shared" si="8"/>
        <v>1084785.7000000002</v>
      </c>
      <c r="AA59">
        <f t="shared" si="9"/>
        <v>373198</v>
      </c>
      <c r="AB59">
        <f t="shared" si="10"/>
        <v>249055</v>
      </c>
      <c r="AC59">
        <f t="shared" si="10"/>
        <v>225640</v>
      </c>
      <c r="AD59">
        <f t="shared" si="11"/>
        <v>10875.6</v>
      </c>
      <c r="AE59">
        <f t="shared" si="12"/>
        <v>33543.1</v>
      </c>
      <c r="AF59">
        <f t="shared" si="13"/>
        <v>27598</v>
      </c>
      <c r="AG59">
        <f t="shared" si="13"/>
        <v>7791</v>
      </c>
      <c r="AH59">
        <f t="shared" si="14"/>
        <v>157085.00000000023</v>
      </c>
      <c r="AJ59" s="16" t="s">
        <v>94</v>
      </c>
      <c r="AK59" s="17">
        <f t="shared" si="15"/>
        <v>0.34402924006096314</v>
      </c>
      <c r="AL59" s="17">
        <f t="shared" si="15"/>
        <v>0.22958912529912587</v>
      </c>
      <c r="AM59" s="17">
        <f t="shared" si="27"/>
        <v>0.20800421686974668</v>
      </c>
      <c r="AN59" s="17">
        <f t="shared" si="28"/>
        <v>1.002557463653881E-2</v>
      </c>
      <c r="AO59" s="17">
        <f t="shared" si="29"/>
        <v>3.0921406873265375E-2</v>
      </c>
      <c r="AP59" s="17">
        <f t="shared" si="30"/>
        <v>2.5440969585052601E-2</v>
      </c>
      <c r="AQ59" s="17">
        <f t="shared" si="31"/>
        <v>7.1820637016140592E-3</v>
      </c>
      <c r="AR59" s="17">
        <f t="shared" si="32"/>
        <v>0.14480740297369352</v>
      </c>
      <c r="AS59">
        <f t="shared" si="39"/>
        <v>1</v>
      </c>
      <c r="BD59" t="str">
        <f t="shared" si="33"/>
        <v>1989Q3</v>
      </c>
      <c r="BE59">
        <f t="shared" si="16"/>
        <v>10540.100000000093</v>
      </c>
      <c r="BF59">
        <f t="shared" si="17"/>
        <v>2082.6999999999971</v>
      </c>
      <c r="BG59" s="17">
        <f t="shared" si="34"/>
        <v>0.19759774575193581</v>
      </c>
      <c r="BH59">
        <f t="shared" si="35"/>
        <v>10.540100000000093</v>
      </c>
      <c r="BI59">
        <f t="shared" si="35"/>
        <v>2.0826999999999969</v>
      </c>
      <c r="BJ59">
        <f t="shared" si="40"/>
        <v>75296.700000000186</v>
      </c>
      <c r="BK59">
        <f t="shared" si="40"/>
        <v>8742.0999999999985</v>
      </c>
      <c r="BM59" t="str">
        <f t="shared" si="18"/>
        <v>1989Q3</v>
      </c>
      <c r="BN59" s="17">
        <f t="shared" si="19"/>
        <v>0.57361836536008903</v>
      </c>
      <c r="BO59" s="17">
        <f t="shared" si="20"/>
        <v>0.20800421686974668</v>
      </c>
      <c r="BP59" s="17">
        <f t="shared" si="21"/>
        <v>3.0921406873265375E-2</v>
      </c>
      <c r="BQ59" s="17">
        <f t="shared" si="22"/>
        <v>1.002557463653881E-2</v>
      </c>
      <c r="BR59" s="17">
        <f t="shared" si="23"/>
        <v>0.17743043626036017</v>
      </c>
      <c r="BS59" t="s">
        <v>94</v>
      </c>
      <c r="BT59">
        <f t="shared" si="24"/>
        <v>798.97080000000005</v>
      </c>
      <c r="BU59">
        <f t="shared" si="25"/>
        <v>285.81490000000002</v>
      </c>
      <c r="BV59">
        <f t="shared" si="26"/>
        <v>1084.7857000000001</v>
      </c>
    </row>
    <row r="60" spans="1:74" x14ac:dyDescent="0.3">
      <c r="A60" s="16" t="s">
        <v>95</v>
      </c>
      <c r="B60">
        <v>801285.6</v>
      </c>
      <c r="C60">
        <v>310814</v>
      </c>
      <c r="D60">
        <v>30189</v>
      </c>
      <c r="E60">
        <v>1772</v>
      </c>
      <c r="F60">
        <v>136534</v>
      </c>
      <c r="G60">
        <v>205472</v>
      </c>
      <c r="H60">
        <v>25.6</v>
      </c>
      <c r="I60">
        <v>8369</v>
      </c>
      <c r="J60">
        <v>23870</v>
      </c>
      <c r="K60">
        <v>5439</v>
      </c>
      <c r="M60" s="16" t="s">
        <v>95</v>
      </c>
      <c r="N60">
        <v>287001.40000000002</v>
      </c>
      <c r="O60">
        <v>37844</v>
      </c>
      <c r="P60">
        <v>0</v>
      </c>
      <c r="Q60">
        <v>104362</v>
      </c>
      <c r="R60">
        <v>26907</v>
      </c>
      <c r="S60">
        <v>12029.4</v>
      </c>
      <c r="T60">
        <v>25690</v>
      </c>
      <c r="U60">
        <v>953</v>
      </c>
      <c r="V60">
        <v>3976</v>
      </c>
      <c r="W60">
        <v>2510</v>
      </c>
      <c r="Y60" s="16" t="s">
        <v>95</v>
      </c>
      <c r="Z60">
        <f t="shared" si="8"/>
        <v>1088287</v>
      </c>
      <c r="AA60">
        <f t="shared" si="9"/>
        <v>380619</v>
      </c>
      <c r="AB60">
        <f t="shared" si="10"/>
        <v>240896</v>
      </c>
      <c r="AC60">
        <f t="shared" si="10"/>
        <v>232379</v>
      </c>
      <c r="AD60">
        <f t="shared" si="11"/>
        <v>12029.4</v>
      </c>
      <c r="AE60">
        <f t="shared" si="12"/>
        <v>35037.599999999999</v>
      </c>
      <c r="AF60">
        <f t="shared" si="13"/>
        <v>27846</v>
      </c>
      <c r="AG60">
        <f t="shared" si="13"/>
        <v>7949</v>
      </c>
      <c r="AH60">
        <f t="shared" si="14"/>
        <v>151531</v>
      </c>
      <c r="AJ60" s="16" t="s">
        <v>95</v>
      </c>
      <c r="AK60" s="17">
        <f t="shared" si="15"/>
        <v>0.34974138255809362</v>
      </c>
      <c r="AL60" s="17">
        <f t="shared" si="15"/>
        <v>0.22135337461533586</v>
      </c>
      <c r="AM60" s="17">
        <f t="shared" si="27"/>
        <v>0.21352731402653896</v>
      </c>
      <c r="AN60" s="17">
        <f t="shared" si="28"/>
        <v>1.1053518051763918E-2</v>
      </c>
      <c r="AO60" s="17">
        <f t="shared" si="29"/>
        <v>3.2195183807212618E-2</v>
      </c>
      <c r="AP60" s="17">
        <f t="shared" si="30"/>
        <v>2.5587000487922763E-2</v>
      </c>
      <c r="AQ60" s="17">
        <f t="shared" si="31"/>
        <v>7.3041394411584443E-3</v>
      </c>
      <c r="AR60" s="17">
        <f t="shared" si="32"/>
        <v>0.13923808701197388</v>
      </c>
      <c r="AS60">
        <f t="shared" si="39"/>
        <v>1.0000000000000002</v>
      </c>
      <c r="BD60" t="str">
        <f t="shared" si="33"/>
        <v>1989Q4</v>
      </c>
      <c r="BE60">
        <f t="shared" si="16"/>
        <v>3501.2999999998137</v>
      </c>
      <c r="BF60">
        <f t="shared" si="17"/>
        <v>1494.5</v>
      </c>
      <c r="BG60" s="17">
        <f t="shared" si="34"/>
        <v>0.42684145888672193</v>
      </c>
      <c r="BH60">
        <f t="shared" si="35"/>
        <v>3.5012999999998136</v>
      </c>
      <c r="BI60">
        <f t="shared" si="35"/>
        <v>1.4944999999999999</v>
      </c>
      <c r="BJ60">
        <f t="shared" si="40"/>
        <v>47816</v>
      </c>
      <c r="BK60">
        <f t="shared" si="40"/>
        <v>7802.5999999999985</v>
      </c>
      <c r="BM60" t="str">
        <f t="shared" si="18"/>
        <v>1989Q4</v>
      </c>
      <c r="BN60" s="17">
        <f t="shared" si="19"/>
        <v>0.5710947571734295</v>
      </c>
      <c r="BO60" s="17">
        <f t="shared" si="20"/>
        <v>0.21352731402653896</v>
      </c>
      <c r="BP60" s="17">
        <f t="shared" si="21"/>
        <v>3.2195183807212618E-2</v>
      </c>
      <c r="BQ60" s="17">
        <f t="shared" si="22"/>
        <v>1.1053518051763918E-2</v>
      </c>
      <c r="BR60" s="17">
        <f t="shared" si="23"/>
        <v>0.17212922694105509</v>
      </c>
      <c r="BS60" t="s">
        <v>95</v>
      </c>
      <c r="BT60">
        <f t="shared" si="24"/>
        <v>801.28559999999993</v>
      </c>
      <c r="BU60">
        <f t="shared" si="25"/>
        <v>287.00140000000005</v>
      </c>
      <c r="BV60">
        <f t="shared" si="26"/>
        <v>1088.287</v>
      </c>
    </row>
    <row r="61" spans="1:74" x14ac:dyDescent="0.3">
      <c r="A61" s="16" t="s">
        <v>96</v>
      </c>
      <c r="B61">
        <v>811251.8</v>
      </c>
      <c r="C61">
        <v>314585</v>
      </c>
      <c r="D61">
        <v>35761</v>
      </c>
      <c r="E61">
        <v>1929</v>
      </c>
      <c r="F61">
        <v>129056</v>
      </c>
      <c r="G61">
        <v>210422</v>
      </c>
      <c r="H61">
        <v>24.8</v>
      </c>
      <c r="I61">
        <v>9333</v>
      </c>
      <c r="J61">
        <v>25096</v>
      </c>
      <c r="K61">
        <v>5389</v>
      </c>
      <c r="M61" s="16" t="s">
        <v>96</v>
      </c>
      <c r="N61">
        <v>290563</v>
      </c>
      <c r="O61">
        <v>36746</v>
      </c>
      <c r="P61">
        <v>0</v>
      </c>
      <c r="Q61">
        <v>103841</v>
      </c>
      <c r="R61">
        <v>27555</v>
      </c>
      <c r="S61">
        <v>12104.2</v>
      </c>
      <c r="T61">
        <v>26788.799999999999</v>
      </c>
      <c r="U61">
        <v>992</v>
      </c>
      <c r="V61">
        <v>5254</v>
      </c>
      <c r="W61">
        <v>2487</v>
      </c>
      <c r="Y61" s="16" t="s">
        <v>96</v>
      </c>
      <c r="Z61">
        <f t="shared" si="8"/>
        <v>1101814.8</v>
      </c>
      <c r="AA61">
        <f t="shared" si="9"/>
        <v>389021</v>
      </c>
      <c r="AB61">
        <f t="shared" si="10"/>
        <v>232897</v>
      </c>
      <c r="AC61">
        <f t="shared" si="10"/>
        <v>237977</v>
      </c>
      <c r="AD61">
        <f t="shared" si="11"/>
        <v>12104.2</v>
      </c>
      <c r="AE61">
        <f t="shared" si="12"/>
        <v>37138.6</v>
      </c>
      <c r="AF61">
        <f t="shared" si="13"/>
        <v>30350</v>
      </c>
      <c r="AG61">
        <f t="shared" si="13"/>
        <v>7876</v>
      </c>
      <c r="AH61">
        <f t="shared" si="14"/>
        <v>154451.00000000012</v>
      </c>
      <c r="AJ61" s="16" t="s">
        <v>96</v>
      </c>
      <c r="AK61" s="17">
        <f t="shared" si="15"/>
        <v>0.35307294837571612</v>
      </c>
      <c r="AL61" s="17">
        <f t="shared" si="15"/>
        <v>0.21137581379375189</v>
      </c>
      <c r="AM61" s="17">
        <f t="shared" si="27"/>
        <v>0.21598638900112796</v>
      </c>
      <c r="AN61" s="17">
        <f t="shared" si="28"/>
        <v>1.0985693784472672E-2</v>
      </c>
      <c r="AO61" s="17">
        <f t="shared" si="29"/>
        <v>3.3706753621389002E-2</v>
      </c>
      <c r="AP61" s="17">
        <f t="shared" si="30"/>
        <v>2.7545464083437613E-2</v>
      </c>
      <c r="AQ61" s="17">
        <f t="shared" si="31"/>
        <v>7.148206758522394E-3</v>
      </c>
      <c r="AR61" s="17">
        <f t="shared" si="32"/>
        <v>0.14017873058158242</v>
      </c>
      <c r="AS61">
        <f t="shared" si="39"/>
        <v>1</v>
      </c>
      <c r="BD61" t="str">
        <f t="shared" si="33"/>
        <v>1990Q1</v>
      </c>
      <c r="BE61">
        <f t="shared" si="16"/>
        <v>13527.800000000047</v>
      </c>
      <c r="BF61">
        <f t="shared" si="17"/>
        <v>2101</v>
      </c>
      <c r="BG61" s="17">
        <f t="shared" si="34"/>
        <v>0.15530980647259662</v>
      </c>
      <c r="BH61">
        <f t="shared" si="35"/>
        <v>13.527800000000047</v>
      </c>
      <c r="BI61">
        <f t="shared" si="35"/>
        <v>2.101</v>
      </c>
      <c r="BJ61">
        <f t="shared" si="40"/>
        <v>39604</v>
      </c>
      <c r="BK61">
        <f t="shared" si="40"/>
        <v>8014.7999999999993</v>
      </c>
      <c r="BM61" t="str">
        <f t="shared" si="18"/>
        <v>1990Q1</v>
      </c>
      <c r="BN61" s="17">
        <f t="shared" si="19"/>
        <v>0.56444876216946804</v>
      </c>
      <c r="BO61" s="17">
        <f t="shared" si="20"/>
        <v>0.21598638900112796</v>
      </c>
      <c r="BP61" s="17">
        <f t="shared" si="21"/>
        <v>3.3706753621389002E-2</v>
      </c>
      <c r="BQ61" s="17">
        <f t="shared" si="22"/>
        <v>1.0985693784472672E-2</v>
      </c>
      <c r="BR61" s="17">
        <f t="shared" si="23"/>
        <v>0.17487240142354243</v>
      </c>
      <c r="BS61" t="s">
        <v>96</v>
      </c>
      <c r="BT61">
        <f t="shared" si="24"/>
        <v>811.2518</v>
      </c>
      <c r="BU61">
        <f t="shared" si="25"/>
        <v>290.56299999999999</v>
      </c>
      <c r="BV61">
        <f t="shared" si="26"/>
        <v>1101.8148000000001</v>
      </c>
    </row>
    <row r="62" spans="1:74" x14ac:dyDescent="0.3">
      <c r="A62" s="16" t="s">
        <v>97</v>
      </c>
      <c r="B62">
        <v>814801.3</v>
      </c>
      <c r="C62">
        <v>314575</v>
      </c>
      <c r="D62">
        <v>38545</v>
      </c>
      <c r="E62">
        <v>2090</v>
      </c>
      <c r="F62">
        <v>120866</v>
      </c>
      <c r="G62">
        <v>214024</v>
      </c>
      <c r="H62">
        <v>24.3</v>
      </c>
      <c r="I62">
        <v>9254</v>
      </c>
      <c r="J62">
        <v>26932</v>
      </c>
      <c r="K62">
        <v>5369</v>
      </c>
      <c r="M62" s="16" t="s">
        <v>97</v>
      </c>
      <c r="N62">
        <v>284578.7</v>
      </c>
      <c r="O62">
        <v>37085</v>
      </c>
      <c r="P62">
        <v>0</v>
      </c>
      <c r="Q62">
        <v>97359</v>
      </c>
      <c r="R62">
        <v>28027</v>
      </c>
      <c r="S62">
        <v>12087.4</v>
      </c>
      <c r="T62">
        <v>27123.3</v>
      </c>
      <c r="U62">
        <v>959</v>
      </c>
      <c r="V62">
        <v>5028</v>
      </c>
      <c r="W62">
        <v>2478</v>
      </c>
      <c r="Y62" s="16" t="s">
        <v>97</v>
      </c>
      <c r="Z62">
        <f t="shared" si="8"/>
        <v>1099380</v>
      </c>
      <c r="AA62">
        <f t="shared" si="9"/>
        <v>392295</v>
      </c>
      <c r="AB62">
        <f t="shared" si="10"/>
        <v>218225</v>
      </c>
      <c r="AC62">
        <f t="shared" si="10"/>
        <v>242051</v>
      </c>
      <c r="AD62">
        <f t="shared" si="11"/>
        <v>12087.4</v>
      </c>
      <c r="AE62">
        <f t="shared" si="12"/>
        <v>37360.6</v>
      </c>
      <c r="AF62">
        <f t="shared" si="13"/>
        <v>31960</v>
      </c>
      <c r="AG62">
        <f t="shared" si="13"/>
        <v>7847</v>
      </c>
      <c r="AH62">
        <f t="shared" si="14"/>
        <v>157554</v>
      </c>
      <c r="AJ62" s="16" t="s">
        <v>97</v>
      </c>
      <c r="AK62" s="17">
        <f t="shared" si="15"/>
        <v>0.35683294220378758</v>
      </c>
      <c r="AL62" s="17">
        <f t="shared" si="15"/>
        <v>0.19849824446506212</v>
      </c>
      <c r="AM62" s="17">
        <f t="shared" si="27"/>
        <v>0.22017045971365679</v>
      </c>
      <c r="AN62" s="17">
        <f t="shared" si="28"/>
        <v>1.0994742491222325E-2</v>
      </c>
      <c r="AO62" s="17">
        <f t="shared" si="29"/>
        <v>3.3983336062144119E-2</v>
      </c>
      <c r="AP62" s="17">
        <f t="shared" si="30"/>
        <v>2.9070930888318872E-2</v>
      </c>
      <c r="AQ62" s="17">
        <f t="shared" si="31"/>
        <v>7.1376594080299807E-3</v>
      </c>
      <c r="AR62" s="17">
        <f t="shared" si="32"/>
        <v>0.1433116847677782</v>
      </c>
      <c r="AS62">
        <f t="shared" si="39"/>
        <v>1</v>
      </c>
      <c r="BD62" t="str">
        <f t="shared" si="33"/>
        <v>1990Q2</v>
      </c>
      <c r="BE62">
        <f t="shared" si="16"/>
        <v>-2434.8000000000466</v>
      </c>
      <c r="BF62">
        <f t="shared" si="17"/>
        <v>222</v>
      </c>
      <c r="BG62" s="17">
        <f t="shared" si="34"/>
        <v>-9.1177920157711409E-2</v>
      </c>
      <c r="BH62">
        <f t="shared" si="35"/>
        <v>-2.4348000000000467</v>
      </c>
      <c r="BI62">
        <f t="shared" si="35"/>
        <v>0.222</v>
      </c>
      <c r="BJ62">
        <f t="shared" si="40"/>
        <v>25134.399999999907</v>
      </c>
      <c r="BK62">
        <f t="shared" si="40"/>
        <v>5900.1999999999971</v>
      </c>
      <c r="BM62" t="str">
        <f t="shared" si="18"/>
        <v>1990Q2</v>
      </c>
      <c r="BN62" s="17">
        <f t="shared" si="19"/>
        <v>0.55533118666884973</v>
      </c>
      <c r="BO62" s="17">
        <f t="shared" si="20"/>
        <v>0.22017045971365679</v>
      </c>
      <c r="BP62" s="17">
        <f t="shared" si="21"/>
        <v>3.3983336062144119E-2</v>
      </c>
      <c r="BQ62" s="17">
        <f t="shared" si="22"/>
        <v>1.0994742491222325E-2</v>
      </c>
      <c r="BR62" s="17">
        <f t="shared" si="23"/>
        <v>0.17952027506412704</v>
      </c>
      <c r="BS62" t="s">
        <v>97</v>
      </c>
      <c r="BT62">
        <f t="shared" si="24"/>
        <v>814.80130000000008</v>
      </c>
      <c r="BU62">
        <f t="shared" si="25"/>
        <v>284.57870000000003</v>
      </c>
      <c r="BV62">
        <f t="shared" si="26"/>
        <v>1099.3800000000001</v>
      </c>
    </row>
    <row r="63" spans="1:74" x14ac:dyDescent="0.3">
      <c r="A63" s="16" t="s">
        <v>98</v>
      </c>
      <c r="B63">
        <v>818264</v>
      </c>
      <c r="C63">
        <v>316863</v>
      </c>
      <c r="D63">
        <v>41326</v>
      </c>
      <c r="E63">
        <v>2269</v>
      </c>
      <c r="F63">
        <v>114430</v>
      </c>
      <c r="G63">
        <v>214585</v>
      </c>
      <c r="H63">
        <v>24</v>
      </c>
      <c r="I63">
        <v>9490</v>
      </c>
      <c r="J63">
        <v>27930</v>
      </c>
      <c r="K63">
        <v>5354</v>
      </c>
      <c r="M63" s="16" t="s">
        <v>98</v>
      </c>
      <c r="N63">
        <v>286903.5</v>
      </c>
      <c r="O63">
        <v>36071</v>
      </c>
      <c r="P63">
        <v>0</v>
      </c>
      <c r="Q63">
        <v>94790</v>
      </c>
      <c r="R63">
        <v>28100</v>
      </c>
      <c r="S63">
        <v>12693.3</v>
      </c>
      <c r="T63">
        <v>26932.6</v>
      </c>
      <c r="U63">
        <v>914</v>
      </c>
      <c r="V63">
        <v>5290</v>
      </c>
      <c r="W63">
        <v>2471</v>
      </c>
      <c r="Y63" s="16" t="s">
        <v>98</v>
      </c>
      <c r="Z63">
        <f t="shared" si="8"/>
        <v>1105167.5</v>
      </c>
      <c r="AA63">
        <f t="shared" si="9"/>
        <v>396529</v>
      </c>
      <c r="AB63">
        <f t="shared" si="10"/>
        <v>209220</v>
      </c>
      <c r="AC63">
        <f t="shared" si="10"/>
        <v>242685</v>
      </c>
      <c r="AD63">
        <f t="shared" si="11"/>
        <v>12693.3</v>
      </c>
      <c r="AE63">
        <f t="shared" si="12"/>
        <v>37360.6</v>
      </c>
      <c r="AF63">
        <f t="shared" si="13"/>
        <v>33220</v>
      </c>
      <c r="AG63">
        <f t="shared" si="13"/>
        <v>7825</v>
      </c>
      <c r="AH63">
        <f t="shared" si="14"/>
        <v>165634.59999999998</v>
      </c>
      <c r="AJ63" s="16" t="s">
        <v>98</v>
      </c>
      <c r="AK63" s="17">
        <f t="shared" si="15"/>
        <v>0.35879538621973595</v>
      </c>
      <c r="AL63" s="17">
        <f t="shared" si="15"/>
        <v>0.18931067010204336</v>
      </c>
      <c r="AM63" s="17">
        <f t="shared" si="27"/>
        <v>0.2195911479481617</v>
      </c>
      <c r="AN63" s="17">
        <f t="shared" si="28"/>
        <v>1.1485408320458211E-2</v>
      </c>
      <c r="AO63" s="17">
        <f t="shared" si="29"/>
        <v>3.3805373393625854E-2</v>
      </c>
      <c r="AP63" s="17">
        <f t="shared" si="30"/>
        <v>3.0058791993068924E-2</v>
      </c>
      <c r="AQ63" s="17">
        <f t="shared" si="31"/>
        <v>7.0803746943336647E-3</v>
      </c>
      <c r="AR63" s="17">
        <f t="shared" si="32"/>
        <v>0.14987284732857234</v>
      </c>
      <c r="AS63">
        <f t="shared" si="39"/>
        <v>1</v>
      </c>
      <c r="BD63" t="str">
        <f t="shared" si="33"/>
        <v>1990Q3</v>
      </c>
      <c r="BE63">
        <f t="shared" si="16"/>
        <v>5787.5</v>
      </c>
      <c r="BF63">
        <f t="shared" si="17"/>
        <v>0</v>
      </c>
      <c r="BG63" s="17">
        <f t="shared" si="34"/>
        <v>0</v>
      </c>
      <c r="BH63">
        <f t="shared" si="35"/>
        <v>5.7874999999999996</v>
      </c>
      <c r="BI63">
        <f t="shared" si="35"/>
        <v>0</v>
      </c>
      <c r="BJ63">
        <f t="shared" si="40"/>
        <v>20381.799999999814</v>
      </c>
      <c r="BK63">
        <f t="shared" si="40"/>
        <v>3817.5</v>
      </c>
      <c r="BM63" t="str">
        <f t="shared" si="18"/>
        <v>1990Q3</v>
      </c>
      <c r="BN63" s="17">
        <f t="shared" si="19"/>
        <v>0.54810605632177933</v>
      </c>
      <c r="BO63" s="17">
        <f t="shared" si="20"/>
        <v>0.2195911479481617</v>
      </c>
      <c r="BP63" s="17">
        <f t="shared" si="21"/>
        <v>3.3805373393625854E-2</v>
      </c>
      <c r="BQ63" s="17">
        <f t="shared" si="22"/>
        <v>1.1485408320458211E-2</v>
      </c>
      <c r="BR63" s="17">
        <f t="shared" si="23"/>
        <v>0.18701201401597492</v>
      </c>
      <c r="BS63" t="s">
        <v>98</v>
      </c>
      <c r="BT63">
        <f t="shared" si="24"/>
        <v>818.26400000000001</v>
      </c>
      <c r="BU63">
        <f t="shared" si="25"/>
        <v>286.90350000000001</v>
      </c>
      <c r="BV63">
        <f t="shared" si="26"/>
        <v>1105.1675</v>
      </c>
    </row>
    <row r="64" spans="1:74" x14ac:dyDescent="0.3">
      <c r="A64" s="16" t="s">
        <v>99</v>
      </c>
      <c r="B64">
        <v>819768.6</v>
      </c>
      <c r="C64">
        <v>318203</v>
      </c>
      <c r="D64">
        <v>45534</v>
      </c>
      <c r="E64">
        <v>2478</v>
      </c>
      <c r="F64">
        <v>109168</v>
      </c>
      <c r="G64">
        <v>215121</v>
      </c>
      <c r="H64">
        <v>23.6</v>
      </c>
      <c r="I64">
        <v>10149</v>
      </c>
      <c r="J64">
        <v>28481</v>
      </c>
      <c r="K64">
        <v>4989</v>
      </c>
      <c r="M64" s="16" t="s">
        <v>99</v>
      </c>
      <c r="N64">
        <v>287424.40000000002</v>
      </c>
      <c r="O64">
        <v>35567</v>
      </c>
      <c r="P64">
        <v>0</v>
      </c>
      <c r="Q64">
        <v>91806</v>
      </c>
      <c r="R64">
        <v>28979</v>
      </c>
      <c r="S64">
        <v>13219</v>
      </c>
      <c r="T64">
        <v>28727.200000000001</v>
      </c>
      <c r="U64">
        <v>868</v>
      </c>
      <c r="V64">
        <v>5442</v>
      </c>
      <c r="W64">
        <v>2303</v>
      </c>
      <c r="Y64" s="16" t="s">
        <v>99</v>
      </c>
      <c r="Z64">
        <f t="shared" si="8"/>
        <v>1107193</v>
      </c>
      <c r="AA64">
        <f t="shared" si="9"/>
        <v>401782</v>
      </c>
      <c r="AB64">
        <f t="shared" si="10"/>
        <v>200974</v>
      </c>
      <c r="AC64">
        <f t="shared" si="10"/>
        <v>244100</v>
      </c>
      <c r="AD64">
        <f t="shared" si="11"/>
        <v>13219</v>
      </c>
      <c r="AE64">
        <f t="shared" si="12"/>
        <v>39767.800000000003</v>
      </c>
      <c r="AF64">
        <f t="shared" si="13"/>
        <v>33923</v>
      </c>
      <c r="AG64">
        <f t="shared" si="13"/>
        <v>7292</v>
      </c>
      <c r="AH64">
        <f t="shared" si="14"/>
        <v>166135.19999999995</v>
      </c>
      <c r="AJ64" s="16" t="s">
        <v>99</v>
      </c>
      <c r="AK64" s="17">
        <f t="shared" si="15"/>
        <v>0.36288343585987265</v>
      </c>
      <c r="AL64" s="17">
        <f t="shared" si="15"/>
        <v>0.18151668227671236</v>
      </c>
      <c r="AM64" s="17">
        <f t="shared" si="27"/>
        <v>0.22046743431362012</v>
      </c>
      <c r="AN64" s="17">
        <f t="shared" si="28"/>
        <v>1.1939201205209932E-2</v>
      </c>
      <c r="AO64" s="17">
        <f t="shared" si="29"/>
        <v>3.5917676502651305E-2</v>
      </c>
      <c r="AP64" s="17">
        <f t="shared" si="30"/>
        <v>3.0638741393776876E-2</v>
      </c>
      <c r="AQ64" s="17">
        <f t="shared" si="31"/>
        <v>6.5860242974802048E-3</v>
      </c>
      <c r="AR64" s="17">
        <f t="shared" si="32"/>
        <v>0.15005080415067648</v>
      </c>
      <c r="AS64">
        <f t="shared" si="39"/>
        <v>1</v>
      </c>
      <c r="BD64" t="str">
        <f t="shared" si="33"/>
        <v>1990Q4</v>
      </c>
      <c r="BE64">
        <f t="shared" si="16"/>
        <v>2025.5</v>
      </c>
      <c r="BF64">
        <f t="shared" si="17"/>
        <v>2407.2000000000044</v>
      </c>
      <c r="BG64" s="17">
        <f t="shared" si="34"/>
        <v>1.1884472969637148</v>
      </c>
      <c r="BH64">
        <f t="shared" si="35"/>
        <v>2.0255000000000001</v>
      </c>
      <c r="BI64">
        <f t="shared" si="35"/>
        <v>2.4072000000000044</v>
      </c>
      <c r="BJ64">
        <f t="shared" si="40"/>
        <v>18906</v>
      </c>
      <c r="BK64">
        <f t="shared" si="40"/>
        <v>4730.2000000000044</v>
      </c>
      <c r="BM64" t="str">
        <f t="shared" si="18"/>
        <v>1990Q4</v>
      </c>
      <c r="BN64" s="17">
        <f t="shared" si="19"/>
        <v>0.54440011813658495</v>
      </c>
      <c r="BO64" s="17">
        <f t="shared" si="20"/>
        <v>0.22046743431362012</v>
      </c>
      <c r="BP64" s="17">
        <f t="shared" si="21"/>
        <v>3.5917676502651305E-2</v>
      </c>
      <c r="BQ64" s="17">
        <f t="shared" si="22"/>
        <v>1.1939201205209932E-2</v>
      </c>
      <c r="BR64" s="17">
        <f t="shared" si="23"/>
        <v>0.18727556984193355</v>
      </c>
      <c r="BS64" t="s">
        <v>99</v>
      </c>
      <c r="BT64">
        <f t="shared" si="24"/>
        <v>819.76859999999999</v>
      </c>
      <c r="BU64">
        <f t="shared" si="25"/>
        <v>287.42440000000005</v>
      </c>
      <c r="BV64">
        <f t="shared" si="26"/>
        <v>1107.193</v>
      </c>
    </row>
    <row r="65" spans="1:74" x14ac:dyDescent="0.3">
      <c r="A65" s="16" t="s">
        <v>100</v>
      </c>
      <c r="B65">
        <v>827227.4</v>
      </c>
      <c r="C65">
        <v>322960</v>
      </c>
      <c r="D65">
        <v>49129</v>
      </c>
      <c r="E65">
        <v>2637</v>
      </c>
      <c r="F65">
        <v>103561</v>
      </c>
      <c r="G65">
        <v>216768</v>
      </c>
      <c r="H65">
        <v>23.4</v>
      </c>
      <c r="I65">
        <v>10667</v>
      </c>
      <c r="J65">
        <v>27645</v>
      </c>
      <c r="K65">
        <v>4884</v>
      </c>
      <c r="M65" s="16" t="s">
        <v>100</v>
      </c>
      <c r="N65">
        <v>288956.59999999998</v>
      </c>
      <c r="O65">
        <v>36998</v>
      </c>
      <c r="P65">
        <v>0</v>
      </c>
      <c r="Q65">
        <v>88772</v>
      </c>
      <c r="R65">
        <v>29493</v>
      </c>
      <c r="S65">
        <v>13110.9</v>
      </c>
      <c r="T65">
        <v>26948.6</v>
      </c>
      <c r="U65">
        <v>951</v>
      </c>
      <c r="V65">
        <v>5737</v>
      </c>
      <c r="W65">
        <v>2162</v>
      </c>
      <c r="Y65" s="16" t="s">
        <v>100</v>
      </c>
      <c r="Z65">
        <f t="shared" si="8"/>
        <v>1116184</v>
      </c>
      <c r="AA65">
        <f t="shared" si="9"/>
        <v>411724</v>
      </c>
      <c r="AB65">
        <f t="shared" si="10"/>
        <v>192333</v>
      </c>
      <c r="AC65">
        <f t="shared" si="10"/>
        <v>246261</v>
      </c>
      <c r="AD65">
        <f t="shared" si="11"/>
        <v>13110.9</v>
      </c>
      <c r="AE65">
        <f t="shared" si="12"/>
        <v>38590</v>
      </c>
      <c r="AF65">
        <f t="shared" si="13"/>
        <v>33382</v>
      </c>
      <c r="AG65">
        <f t="shared" si="13"/>
        <v>7046</v>
      </c>
      <c r="AH65">
        <f t="shared" si="14"/>
        <v>173737.09999999998</v>
      </c>
      <c r="AJ65" s="16" t="s">
        <v>100</v>
      </c>
      <c r="AK65" s="17">
        <f t="shared" si="15"/>
        <v>0.36886749854862638</v>
      </c>
      <c r="AL65" s="17">
        <f t="shared" si="15"/>
        <v>0.17231298782279625</v>
      </c>
      <c r="AM65" s="17">
        <f t="shared" si="27"/>
        <v>0.22062760261748959</v>
      </c>
      <c r="AN65" s="17">
        <f t="shared" si="28"/>
        <v>1.1746181633135755E-2</v>
      </c>
      <c r="AO65" s="17">
        <f t="shared" si="29"/>
        <v>3.457315281351462E-2</v>
      </c>
      <c r="AP65" s="17">
        <f t="shared" si="30"/>
        <v>2.9907255434587846E-2</v>
      </c>
      <c r="AQ65" s="17">
        <f t="shared" si="31"/>
        <v>6.3125792880026951E-3</v>
      </c>
      <c r="AR65" s="17">
        <f t="shared" si="32"/>
        <v>0.15565274184184685</v>
      </c>
      <c r="AS65">
        <f t="shared" si="39"/>
        <v>1</v>
      </c>
      <c r="BD65" t="str">
        <f t="shared" si="33"/>
        <v>1991Q1</v>
      </c>
      <c r="BE65">
        <f t="shared" si="16"/>
        <v>8991</v>
      </c>
      <c r="BF65">
        <f t="shared" si="17"/>
        <v>-1177.8000000000029</v>
      </c>
      <c r="BG65" s="17">
        <f t="shared" si="34"/>
        <v>-0.13099766433099799</v>
      </c>
      <c r="BH65">
        <f t="shared" si="35"/>
        <v>8.9909999999999997</v>
      </c>
      <c r="BI65">
        <f t="shared" si="35"/>
        <v>-1.1778000000000028</v>
      </c>
      <c r="BJ65">
        <f t="shared" si="40"/>
        <v>14369.199999999953</v>
      </c>
      <c r="BK65">
        <f t="shared" si="40"/>
        <v>1451.4000000000015</v>
      </c>
      <c r="BM65" t="str">
        <f t="shared" si="18"/>
        <v>1991Q1</v>
      </c>
      <c r="BN65" s="17">
        <f t="shared" si="19"/>
        <v>0.54118048637142269</v>
      </c>
      <c r="BO65" s="17">
        <f t="shared" si="20"/>
        <v>0.22062760261748959</v>
      </c>
      <c r="BP65" s="17">
        <f t="shared" si="21"/>
        <v>3.457315281351462E-2</v>
      </c>
      <c r="BQ65" s="17">
        <f t="shared" si="22"/>
        <v>1.1746181633135755E-2</v>
      </c>
      <c r="BR65" s="17">
        <f t="shared" si="23"/>
        <v>0.1918725765644374</v>
      </c>
      <c r="BS65" t="s">
        <v>100</v>
      </c>
      <c r="BT65">
        <f t="shared" si="24"/>
        <v>827.22739999999999</v>
      </c>
      <c r="BU65">
        <f t="shared" si="25"/>
        <v>288.95659999999998</v>
      </c>
      <c r="BV65">
        <f t="shared" si="26"/>
        <v>1116.184</v>
      </c>
    </row>
    <row r="66" spans="1:74" x14ac:dyDescent="0.3">
      <c r="A66" s="16" t="s">
        <v>101</v>
      </c>
      <c r="B66">
        <v>831447.9</v>
      </c>
      <c r="C66">
        <v>324583</v>
      </c>
      <c r="D66">
        <v>51698</v>
      </c>
      <c r="E66">
        <v>2869</v>
      </c>
      <c r="F66">
        <v>98457</v>
      </c>
      <c r="G66">
        <v>219204</v>
      </c>
      <c r="H66">
        <v>21</v>
      </c>
      <c r="I66">
        <v>11603</v>
      </c>
      <c r="J66">
        <v>28141</v>
      </c>
      <c r="K66">
        <v>4831</v>
      </c>
      <c r="M66" s="16" t="s">
        <v>101</v>
      </c>
      <c r="N66">
        <v>290203</v>
      </c>
      <c r="O66">
        <v>36510</v>
      </c>
      <c r="P66">
        <v>0</v>
      </c>
      <c r="Q66">
        <v>86483</v>
      </c>
      <c r="R66">
        <v>30006</v>
      </c>
      <c r="S66">
        <v>13388</v>
      </c>
      <c r="T66">
        <v>27181.7</v>
      </c>
      <c r="U66">
        <v>923</v>
      </c>
      <c r="V66">
        <v>5205</v>
      </c>
      <c r="W66">
        <v>2162</v>
      </c>
      <c r="Y66" s="16" t="s">
        <v>101</v>
      </c>
      <c r="Z66">
        <f t="shared" si="8"/>
        <v>1121650.8999999999</v>
      </c>
      <c r="AA66">
        <f t="shared" si="9"/>
        <v>415660</v>
      </c>
      <c r="AB66">
        <f t="shared" si="10"/>
        <v>184940</v>
      </c>
      <c r="AC66">
        <f t="shared" si="10"/>
        <v>249210</v>
      </c>
      <c r="AD66">
        <f t="shared" si="11"/>
        <v>13388</v>
      </c>
      <c r="AE66">
        <f t="shared" si="12"/>
        <v>39728.699999999997</v>
      </c>
      <c r="AF66">
        <f t="shared" si="13"/>
        <v>33346</v>
      </c>
      <c r="AG66">
        <f t="shared" si="13"/>
        <v>6993</v>
      </c>
      <c r="AH66">
        <f t="shared" si="14"/>
        <v>178385.19999999995</v>
      </c>
      <c r="AJ66" s="16" t="s">
        <v>101</v>
      </c>
      <c r="AK66" s="17">
        <f t="shared" si="15"/>
        <v>0.37057876028985492</v>
      </c>
      <c r="AL66" s="17">
        <f t="shared" si="15"/>
        <v>0.16488196104509881</v>
      </c>
      <c r="AM66" s="17">
        <f t="shared" si="27"/>
        <v>0.22218142917729575</v>
      </c>
      <c r="AN66" s="17">
        <f t="shared" si="28"/>
        <v>1.1935977584469465E-2</v>
      </c>
      <c r="AO66" s="17">
        <f t="shared" si="29"/>
        <v>3.5419844088744545E-2</v>
      </c>
      <c r="AP66" s="17">
        <f t="shared" si="30"/>
        <v>2.9729392630095518E-2</v>
      </c>
      <c r="AQ66" s="17">
        <f t="shared" si="31"/>
        <v>6.2345601470118741E-3</v>
      </c>
      <c r="AR66" s="17">
        <f t="shared" si="32"/>
        <v>0.15903807503742917</v>
      </c>
      <c r="AS66">
        <f t="shared" si="39"/>
        <v>1</v>
      </c>
      <c r="BD66" t="str">
        <f t="shared" si="33"/>
        <v>1991Q2</v>
      </c>
      <c r="BE66">
        <f t="shared" si="16"/>
        <v>5466.8999999999069</v>
      </c>
      <c r="BF66">
        <f t="shared" si="17"/>
        <v>1138.6999999999971</v>
      </c>
      <c r="BG66" s="17">
        <f t="shared" si="34"/>
        <v>0.20828989006567095</v>
      </c>
      <c r="BH66">
        <f t="shared" si="35"/>
        <v>5.4668999999999066</v>
      </c>
      <c r="BI66">
        <f t="shared" si="35"/>
        <v>1.1386999999999972</v>
      </c>
      <c r="BJ66">
        <f t="shared" si="40"/>
        <v>22270.899999999907</v>
      </c>
      <c r="BK66">
        <f t="shared" si="40"/>
        <v>2368.0999999999985</v>
      </c>
      <c r="BM66" t="str">
        <f t="shared" si="18"/>
        <v>1991Q2</v>
      </c>
      <c r="BN66" s="17">
        <f t="shared" si="19"/>
        <v>0.5354607213349537</v>
      </c>
      <c r="BO66" s="17">
        <f t="shared" si="20"/>
        <v>0.22218142917729575</v>
      </c>
      <c r="BP66" s="17">
        <f t="shared" si="21"/>
        <v>3.5419844088744545E-2</v>
      </c>
      <c r="BQ66" s="17">
        <f t="shared" si="22"/>
        <v>1.1935977584469465E-2</v>
      </c>
      <c r="BR66" s="17">
        <f t="shared" si="23"/>
        <v>0.19500202781453657</v>
      </c>
      <c r="BS66" t="s">
        <v>101</v>
      </c>
      <c r="BT66">
        <f t="shared" si="24"/>
        <v>831.4479</v>
      </c>
      <c r="BU66">
        <f t="shared" si="25"/>
        <v>290.20299999999997</v>
      </c>
      <c r="BV66">
        <f t="shared" si="26"/>
        <v>1121.6509000000001</v>
      </c>
    </row>
    <row r="67" spans="1:74" x14ac:dyDescent="0.3">
      <c r="A67" s="16" t="s">
        <v>102</v>
      </c>
      <c r="B67">
        <v>819475</v>
      </c>
      <c r="C67">
        <v>322065</v>
      </c>
      <c r="D67">
        <v>52546</v>
      </c>
      <c r="E67">
        <v>3076</v>
      </c>
      <c r="F67">
        <v>89595</v>
      </c>
      <c r="G67">
        <v>218179</v>
      </c>
      <c r="H67">
        <v>20.399999999999999</v>
      </c>
      <c r="I67">
        <v>11798</v>
      </c>
      <c r="J67">
        <v>28221</v>
      </c>
      <c r="K67">
        <v>4699</v>
      </c>
      <c r="M67" s="16" t="s">
        <v>102</v>
      </c>
      <c r="N67">
        <v>282656.2</v>
      </c>
      <c r="O67">
        <v>34790</v>
      </c>
      <c r="P67">
        <v>0</v>
      </c>
      <c r="Q67">
        <v>81883</v>
      </c>
      <c r="R67">
        <v>29962</v>
      </c>
      <c r="S67">
        <v>13489</v>
      </c>
      <c r="T67">
        <v>25932.1</v>
      </c>
      <c r="U67">
        <v>2138</v>
      </c>
      <c r="V67">
        <v>5157</v>
      </c>
      <c r="W67">
        <v>2162</v>
      </c>
      <c r="Y67" s="16" t="s">
        <v>102</v>
      </c>
      <c r="Z67">
        <f t="shared" si="8"/>
        <v>1102131.2</v>
      </c>
      <c r="AA67">
        <f t="shared" si="9"/>
        <v>412477</v>
      </c>
      <c r="AB67">
        <f t="shared" si="10"/>
        <v>171478</v>
      </c>
      <c r="AC67">
        <f t="shared" si="10"/>
        <v>248141</v>
      </c>
      <c r="AD67">
        <f t="shared" si="11"/>
        <v>13489</v>
      </c>
      <c r="AE67">
        <f t="shared" si="12"/>
        <v>39888.5</v>
      </c>
      <c r="AF67">
        <f t="shared" si="13"/>
        <v>33378</v>
      </c>
      <c r="AG67">
        <f t="shared" si="13"/>
        <v>6861</v>
      </c>
      <c r="AH67">
        <f t="shared" si="14"/>
        <v>176418.69999999995</v>
      </c>
      <c r="AJ67" s="16" t="s">
        <v>102</v>
      </c>
      <c r="AK67" s="17">
        <f t="shared" si="15"/>
        <v>0.37425399081343491</v>
      </c>
      <c r="AL67" s="17">
        <f t="shared" si="15"/>
        <v>0.15558764691535817</v>
      </c>
      <c r="AM67" s="17">
        <f t="shared" si="27"/>
        <v>0.22514651613165476</v>
      </c>
      <c r="AN67" s="17">
        <f t="shared" si="28"/>
        <v>1.2239014737991267E-2</v>
      </c>
      <c r="AO67" s="17">
        <f t="shared" si="29"/>
        <v>3.6192152077719968E-2</v>
      </c>
      <c r="AP67" s="17">
        <f t="shared" si="30"/>
        <v>3.0284960629006784E-2</v>
      </c>
      <c r="AQ67" s="17">
        <f t="shared" si="31"/>
        <v>6.225211662640528E-3</v>
      </c>
      <c r="AR67" s="17">
        <f t="shared" si="32"/>
        <v>0.16007050703219358</v>
      </c>
      <c r="AS67">
        <f t="shared" si="39"/>
        <v>1</v>
      </c>
      <c r="BD67" t="str">
        <f t="shared" si="33"/>
        <v>1991Q3</v>
      </c>
      <c r="BE67">
        <f t="shared" si="16"/>
        <v>-19519.699999999953</v>
      </c>
      <c r="BF67">
        <f t="shared" si="17"/>
        <v>159.80000000000291</v>
      </c>
      <c r="BG67" s="17">
        <f t="shared" si="34"/>
        <v>-8.186601228502656E-3</v>
      </c>
      <c r="BH67">
        <f t="shared" si="35"/>
        <v>-19.519699999999954</v>
      </c>
      <c r="BI67">
        <f t="shared" si="35"/>
        <v>0.15980000000000291</v>
      </c>
      <c r="BJ67">
        <f t="shared" si="40"/>
        <v>-3036.3000000000466</v>
      </c>
      <c r="BK67">
        <f t="shared" si="40"/>
        <v>2527.9000000000015</v>
      </c>
      <c r="BM67" t="str">
        <f t="shared" si="18"/>
        <v>1991Q3</v>
      </c>
      <c r="BN67" s="17">
        <f t="shared" si="19"/>
        <v>0.52984163772879311</v>
      </c>
      <c r="BO67" s="17">
        <f t="shared" si="20"/>
        <v>0.22514651613165476</v>
      </c>
      <c r="BP67" s="17">
        <f t="shared" si="21"/>
        <v>3.6192152077719968E-2</v>
      </c>
      <c r="BQ67" s="17">
        <f t="shared" si="22"/>
        <v>1.2239014737991267E-2</v>
      </c>
      <c r="BR67" s="17">
        <f t="shared" si="23"/>
        <v>0.19658067932384088</v>
      </c>
      <c r="BS67" t="s">
        <v>102</v>
      </c>
      <c r="BT67">
        <f t="shared" si="24"/>
        <v>819.47500000000002</v>
      </c>
      <c r="BU67">
        <f t="shared" si="25"/>
        <v>282.65620000000001</v>
      </c>
      <c r="BV67">
        <f t="shared" si="26"/>
        <v>1102.1312</v>
      </c>
    </row>
    <row r="68" spans="1:74" x14ac:dyDescent="0.3">
      <c r="A68" s="16" t="s">
        <v>103</v>
      </c>
      <c r="B68">
        <v>806398.8</v>
      </c>
      <c r="C68">
        <v>317847</v>
      </c>
      <c r="D68">
        <v>54299</v>
      </c>
      <c r="E68">
        <v>3169</v>
      </c>
      <c r="F68">
        <v>86741</v>
      </c>
      <c r="G68">
        <v>209496</v>
      </c>
      <c r="H68">
        <v>19.2</v>
      </c>
      <c r="I68">
        <v>12586</v>
      </c>
      <c r="J68">
        <v>27851</v>
      </c>
      <c r="K68">
        <v>4466</v>
      </c>
      <c r="M68" s="16" t="s">
        <v>103</v>
      </c>
      <c r="N68">
        <v>284107.59999999998</v>
      </c>
      <c r="O68">
        <v>35086</v>
      </c>
      <c r="P68">
        <v>0</v>
      </c>
      <c r="Q68">
        <v>79881</v>
      </c>
      <c r="R68">
        <v>29342</v>
      </c>
      <c r="S68">
        <v>14197.9</v>
      </c>
      <c r="T68">
        <v>26102</v>
      </c>
      <c r="U68">
        <v>3780</v>
      </c>
      <c r="V68">
        <v>5284</v>
      </c>
      <c r="W68">
        <v>2162</v>
      </c>
      <c r="Y68" s="16" t="s">
        <v>103</v>
      </c>
      <c r="Z68">
        <f t="shared" si="8"/>
        <v>1090506.3999999999</v>
      </c>
      <c r="AA68">
        <f t="shared" si="9"/>
        <v>410401</v>
      </c>
      <c r="AB68">
        <f t="shared" si="10"/>
        <v>166622</v>
      </c>
      <c r="AC68">
        <f t="shared" si="10"/>
        <v>238838</v>
      </c>
      <c r="AD68">
        <f t="shared" si="11"/>
        <v>14197.9</v>
      </c>
      <c r="AE68">
        <f t="shared" si="12"/>
        <v>42487.199999999997</v>
      </c>
      <c r="AF68">
        <f t="shared" si="13"/>
        <v>33135</v>
      </c>
      <c r="AG68">
        <f t="shared" si="13"/>
        <v>6628</v>
      </c>
      <c r="AH68">
        <f t="shared" si="14"/>
        <v>178197.29999999993</v>
      </c>
      <c r="AJ68" s="16" t="s">
        <v>103</v>
      </c>
      <c r="AK68" s="17">
        <f t="shared" si="15"/>
        <v>0.37633983624488587</v>
      </c>
      <c r="AL68" s="17">
        <f t="shared" si="15"/>
        <v>0.15279323440926162</v>
      </c>
      <c r="AM68" s="17">
        <f t="shared" si="27"/>
        <v>0.21901567932109342</v>
      </c>
      <c r="AN68" s="17">
        <f t="shared" si="28"/>
        <v>1.3019547615676533E-2</v>
      </c>
      <c r="AO68" s="17">
        <f t="shared" si="29"/>
        <v>3.8960981797080699E-2</v>
      </c>
      <c r="AP68" s="17">
        <f t="shared" si="30"/>
        <v>3.0384966103821128E-2</v>
      </c>
      <c r="AQ68" s="17">
        <f t="shared" si="31"/>
        <v>6.0779102259280651E-3</v>
      </c>
      <c r="AR68" s="17">
        <f t="shared" si="32"/>
        <v>0.16340784428225266</v>
      </c>
      <c r="AS68">
        <f t="shared" si="39"/>
        <v>1.0000000000000002</v>
      </c>
      <c r="BD68" t="str">
        <f t="shared" si="33"/>
        <v>1991Q4</v>
      </c>
      <c r="BE68">
        <f t="shared" si="16"/>
        <v>-11624.800000000047</v>
      </c>
      <c r="BF68">
        <f t="shared" si="17"/>
        <v>2598.6999999999971</v>
      </c>
      <c r="BG68" s="17">
        <f t="shared" si="34"/>
        <v>-0.22354793200743123</v>
      </c>
      <c r="BH68">
        <f t="shared" si="35"/>
        <v>-11.624800000000047</v>
      </c>
      <c r="BI68">
        <f t="shared" si="35"/>
        <v>2.5986999999999969</v>
      </c>
      <c r="BJ68">
        <f t="shared" si="40"/>
        <v>-16686.600000000093</v>
      </c>
      <c r="BK68">
        <f t="shared" si="40"/>
        <v>2719.3999999999942</v>
      </c>
      <c r="BM68" t="str">
        <f t="shared" si="18"/>
        <v>1991Q4</v>
      </c>
      <c r="BN68" s="17">
        <f t="shared" si="19"/>
        <v>0.5291330706541475</v>
      </c>
      <c r="BO68" s="17">
        <f t="shared" si="20"/>
        <v>0.21901567932109342</v>
      </c>
      <c r="BP68" s="17">
        <f t="shared" si="21"/>
        <v>3.8960981797080699E-2</v>
      </c>
      <c r="BQ68" s="17">
        <f t="shared" si="22"/>
        <v>1.3019547615676533E-2</v>
      </c>
      <c r="BR68" s="17">
        <f t="shared" si="23"/>
        <v>0.19987072061200184</v>
      </c>
      <c r="BS68" t="s">
        <v>103</v>
      </c>
      <c r="BT68">
        <f t="shared" si="24"/>
        <v>806.39880000000005</v>
      </c>
      <c r="BU68">
        <f t="shared" si="25"/>
        <v>284.10759999999999</v>
      </c>
      <c r="BV68">
        <f t="shared" si="26"/>
        <v>1090.5064</v>
      </c>
    </row>
    <row r="69" spans="1:74" x14ac:dyDescent="0.3">
      <c r="A69" s="16" t="s">
        <v>104</v>
      </c>
      <c r="B69">
        <v>797409.2</v>
      </c>
      <c r="C69">
        <v>315479</v>
      </c>
      <c r="D69">
        <v>54208</v>
      </c>
      <c r="E69">
        <v>3170</v>
      </c>
      <c r="F69">
        <v>80278</v>
      </c>
      <c r="G69">
        <v>207709</v>
      </c>
      <c r="H69">
        <v>18.2</v>
      </c>
      <c r="I69">
        <v>13635</v>
      </c>
      <c r="J69">
        <v>28072</v>
      </c>
      <c r="K69">
        <v>4368</v>
      </c>
      <c r="M69" s="16" t="s">
        <v>104</v>
      </c>
      <c r="N69">
        <v>283927.59999999998</v>
      </c>
      <c r="O69">
        <v>35117</v>
      </c>
      <c r="P69">
        <v>0</v>
      </c>
      <c r="Q69">
        <v>77166</v>
      </c>
      <c r="R69">
        <v>29092</v>
      </c>
      <c r="S69">
        <v>14701.8</v>
      </c>
      <c r="T69">
        <v>25630.6</v>
      </c>
      <c r="U69">
        <v>4918</v>
      </c>
      <c r="V69">
        <v>5350</v>
      </c>
      <c r="W69">
        <v>2115</v>
      </c>
      <c r="Y69" s="16" t="s">
        <v>104</v>
      </c>
      <c r="Z69">
        <f t="shared" si="8"/>
        <v>1081336.7999999998</v>
      </c>
      <c r="AA69">
        <f t="shared" si="9"/>
        <v>407974</v>
      </c>
      <c r="AB69">
        <f t="shared" si="10"/>
        <v>157444</v>
      </c>
      <c r="AC69">
        <f t="shared" si="10"/>
        <v>236801</v>
      </c>
      <c r="AD69">
        <f t="shared" si="11"/>
        <v>14701.8</v>
      </c>
      <c r="AE69">
        <f t="shared" si="12"/>
        <v>44201.8</v>
      </c>
      <c r="AF69">
        <f t="shared" si="13"/>
        <v>33422</v>
      </c>
      <c r="AG69">
        <f t="shared" si="13"/>
        <v>6483</v>
      </c>
      <c r="AH69">
        <f t="shared" si="14"/>
        <v>180309.19999999972</v>
      </c>
      <c r="AJ69" s="16" t="s">
        <v>104</v>
      </c>
      <c r="AK69" s="17">
        <f t="shared" si="15"/>
        <v>0.37728670660242031</v>
      </c>
      <c r="AL69" s="17">
        <f t="shared" si="15"/>
        <v>0.14560125947808308</v>
      </c>
      <c r="AM69" s="17">
        <f t="shared" si="27"/>
        <v>0.21898912531229867</v>
      </c>
      <c r="AN69" s="17">
        <f t="shared" si="28"/>
        <v>1.3595949014220178E-2</v>
      </c>
      <c r="AO69" s="17">
        <f t="shared" si="29"/>
        <v>4.0876995955376721E-2</v>
      </c>
      <c r="AP69" s="17">
        <f t="shared" si="30"/>
        <v>3.0908039012451999E-2</v>
      </c>
      <c r="AQ69" s="17">
        <f t="shared" si="31"/>
        <v>5.9953568582887416E-3</v>
      </c>
      <c r="AR69" s="17">
        <f t="shared" si="32"/>
        <v>0.1667465677668602</v>
      </c>
      <c r="AS69">
        <f t="shared" si="39"/>
        <v>1</v>
      </c>
      <c r="BD69" t="str">
        <f t="shared" si="33"/>
        <v>1992Q1</v>
      </c>
      <c r="BE69">
        <f t="shared" si="16"/>
        <v>-9169.6000000000931</v>
      </c>
      <c r="BF69">
        <f t="shared" si="17"/>
        <v>1714.6000000000058</v>
      </c>
      <c r="BG69" s="17">
        <f t="shared" si="34"/>
        <v>-0.18698743674751225</v>
      </c>
      <c r="BH69">
        <f t="shared" si="35"/>
        <v>-9.1696000000000932</v>
      </c>
      <c r="BI69">
        <f t="shared" si="35"/>
        <v>1.7146000000000059</v>
      </c>
      <c r="BJ69">
        <f t="shared" si="40"/>
        <v>-34847.200000000186</v>
      </c>
      <c r="BK69">
        <f t="shared" si="40"/>
        <v>5611.8000000000029</v>
      </c>
      <c r="BM69" t="str">
        <f t="shared" si="18"/>
        <v>1992Q1</v>
      </c>
      <c r="BN69" s="17">
        <f t="shared" si="19"/>
        <v>0.52288796608050336</v>
      </c>
      <c r="BO69" s="17">
        <f t="shared" si="20"/>
        <v>0.21898912531229867</v>
      </c>
      <c r="BP69" s="17">
        <f t="shared" si="21"/>
        <v>4.0876995955376721E-2</v>
      </c>
      <c r="BQ69" s="17">
        <f t="shared" si="22"/>
        <v>1.3595949014220178E-2</v>
      </c>
      <c r="BR69" s="17">
        <f t="shared" si="23"/>
        <v>0.20364996363760093</v>
      </c>
      <c r="BS69" t="s">
        <v>104</v>
      </c>
      <c r="BT69">
        <f t="shared" si="24"/>
        <v>797.40919999999994</v>
      </c>
      <c r="BU69">
        <f t="shared" si="25"/>
        <v>283.92759999999998</v>
      </c>
      <c r="BV69">
        <f t="shared" si="26"/>
        <v>1081.3368</v>
      </c>
    </row>
    <row r="70" spans="1:74" x14ac:dyDescent="0.3">
      <c r="A70" s="16" t="s">
        <v>105</v>
      </c>
      <c r="B70">
        <v>791918.5</v>
      </c>
      <c r="C70">
        <v>315678</v>
      </c>
      <c r="D70">
        <v>54391</v>
      </c>
      <c r="E70">
        <v>3080</v>
      </c>
      <c r="F70">
        <v>75947</v>
      </c>
      <c r="G70">
        <v>204670</v>
      </c>
      <c r="H70">
        <v>18.100000000000001</v>
      </c>
      <c r="I70">
        <v>15464</v>
      </c>
      <c r="J70">
        <v>28668</v>
      </c>
      <c r="K70">
        <v>4708</v>
      </c>
      <c r="M70" s="16" t="s">
        <v>105</v>
      </c>
      <c r="N70">
        <v>280081.09999999998</v>
      </c>
      <c r="O70">
        <v>35787</v>
      </c>
      <c r="P70">
        <v>0</v>
      </c>
      <c r="Q70">
        <v>74788</v>
      </c>
      <c r="R70">
        <v>28667</v>
      </c>
      <c r="S70">
        <v>14957.9</v>
      </c>
      <c r="T70">
        <v>25000</v>
      </c>
      <c r="U70">
        <v>6371</v>
      </c>
      <c r="V70">
        <v>5320</v>
      </c>
      <c r="W70">
        <v>2242</v>
      </c>
      <c r="Y70" s="16" t="s">
        <v>105</v>
      </c>
      <c r="Z70">
        <f t="shared" si="8"/>
        <v>1071999.6000000001</v>
      </c>
      <c r="AA70">
        <f t="shared" si="9"/>
        <v>408936</v>
      </c>
      <c r="AB70">
        <f t="shared" si="10"/>
        <v>150735</v>
      </c>
      <c r="AC70">
        <f t="shared" si="10"/>
        <v>233337</v>
      </c>
      <c r="AD70">
        <f t="shared" si="11"/>
        <v>14957.9</v>
      </c>
      <c r="AE70">
        <f t="shared" si="12"/>
        <v>46853.1</v>
      </c>
      <c r="AF70">
        <f t="shared" si="13"/>
        <v>33988</v>
      </c>
      <c r="AG70">
        <f t="shared" si="13"/>
        <v>6950</v>
      </c>
      <c r="AH70">
        <f t="shared" si="14"/>
        <v>176242.60000000009</v>
      </c>
      <c r="AJ70" s="16" t="s">
        <v>105</v>
      </c>
      <c r="AK70" s="17">
        <f t="shared" si="15"/>
        <v>0.38147029159339235</v>
      </c>
      <c r="AL70" s="17">
        <f t="shared" si="15"/>
        <v>0.14061105992949996</v>
      </c>
      <c r="AM70" s="17">
        <f t="shared" si="27"/>
        <v>0.21766519315865415</v>
      </c>
      <c r="AN70" s="17">
        <f t="shared" si="28"/>
        <v>1.3953270131817212E-2</v>
      </c>
      <c r="AO70" s="17">
        <f t="shared" si="29"/>
        <v>4.3706266308308317E-2</v>
      </c>
      <c r="AP70" s="17">
        <f t="shared" si="30"/>
        <v>3.1705235710908844E-2</v>
      </c>
      <c r="AQ70" s="17">
        <f t="shared" si="31"/>
        <v>6.4832113743326014E-3</v>
      </c>
      <c r="AR70" s="17">
        <f t="shared" si="32"/>
        <v>0.16440547179308657</v>
      </c>
      <c r="AS70">
        <f t="shared" si="39"/>
        <v>1.0000000000000002</v>
      </c>
      <c r="BD70" t="str">
        <f t="shared" si="33"/>
        <v>1992Q2</v>
      </c>
      <c r="BE70">
        <f t="shared" si="16"/>
        <v>-9337.1999999997206</v>
      </c>
      <c r="BF70">
        <f t="shared" si="17"/>
        <v>2651.2999999999956</v>
      </c>
      <c r="BG70" s="17">
        <f t="shared" si="34"/>
        <v>-0.28395022062289282</v>
      </c>
      <c r="BH70">
        <f t="shared" si="35"/>
        <v>-9.3371999999997204</v>
      </c>
      <c r="BI70">
        <f t="shared" si="35"/>
        <v>2.6512999999999955</v>
      </c>
      <c r="BJ70">
        <f t="shared" si="40"/>
        <v>-49651.299999999814</v>
      </c>
      <c r="BK70">
        <f t="shared" si="40"/>
        <v>7124.4000000000015</v>
      </c>
      <c r="BM70" t="str">
        <f t="shared" si="18"/>
        <v>1992Q2</v>
      </c>
      <c r="BN70" s="17">
        <f t="shared" si="19"/>
        <v>0.52208135152289237</v>
      </c>
      <c r="BO70" s="17">
        <f t="shared" si="20"/>
        <v>0.21766519315865415</v>
      </c>
      <c r="BP70" s="17">
        <f t="shared" si="21"/>
        <v>4.3706266308308317E-2</v>
      </c>
      <c r="BQ70" s="17">
        <f t="shared" si="22"/>
        <v>1.3953270131817212E-2</v>
      </c>
      <c r="BR70" s="17">
        <f t="shared" si="23"/>
        <v>0.20259391887832801</v>
      </c>
      <c r="BS70" t="s">
        <v>105</v>
      </c>
      <c r="BT70">
        <f t="shared" si="24"/>
        <v>791.91849999999999</v>
      </c>
      <c r="BU70">
        <f t="shared" si="25"/>
        <v>280.08109999999999</v>
      </c>
      <c r="BV70">
        <f t="shared" si="26"/>
        <v>1071.9996000000001</v>
      </c>
    </row>
    <row r="71" spans="1:74" x14ac:dyDescent="0.3">
      <c r="A71" s="16" t="s">
        <v>106</v>
      </c>
      <c r="B71">
        <v>780395.4</v>
      </c>
      <c r="C71">
        <v>312922</v>
      </c>
      <c r="D71">
        <v>53517</v>
      </c>
      <c r="E71">
        <v>2988</v>
      </c>
      <c r="F71">
        <v>72517</v>
      </c>
      <c r="G71">
        <v>200177</v>
      </c>
      <c r="H71">
        <v>17.7</v>
      </c>
      <c r="I71">
        <v>19129</v>
      </c>
      <c r="J71">
        <v>29260</v>
      </c>
      <c r="K71">
        <v>4511</v>
      </c>
      <c r="M71" s="16" t="s">
        <v>106</v>
      </c>
      <c r="N71">
        <v>276591</v>
      </c>
      <c r="O71">
        <v>36250</v>
      </c>
      <c r="P71">
        <v>0</v>
      </c>
      <c r="Q71">
        <v>73723</v>
      </c>
      <c r="R71">
        <v>28037</v>
      </c>
      <c r="S71">
        <v>15283.5</v>
      </c>
      <c r="T71">
        <v>24409.4</v>
      </c>
      <c r="U71">
        <v>6295</v>
      </c>
      <c r="V71">
        <v>5643</v>
      </c>
      <c r="W71">
        <v>2070</v>
      </c>
      <c r="Y71" s="16" t="s">
        <v>106</v>
      </c>
      <c r="Z71">
        <f t="shared" si="8"/>
        <v>1056986.3999999999</v>
      </c>
      <c r="AA71">
        <f t="shared" si="9"/>
        <v>405677</v>
      </c>
      <c r="AB71">
        <f t="shared" si="10"/>
        <v>146240</v>
      </c>
      <c r="AC71">
        <f t="shared" si="10"/>
        <v>228214</v>
      </c>
      <c r="AD71">
        <f t="shared" si="11"/>
        <v>15283.5</v>
      </c>
      <c r="AE71">
        <f t="shared" si="12"/>
        <v>49851.100000000006</v>
      </c>
      <c r="AF71">
        <f t="shared" si="13"/>
        <v>34903</v>
      </c>
      <c r="AG71">
        <f t="shared" si="13"/>
        <v>6581</v>
      </c>
      <c r="AH71">
        <f t="shared" si="14"/>
        <v>170236.79999999993</v>
      </c>
      <c r="AJ71" s="16" t="s">
        <v>106</v>
      </c>
      <c r="AK71" s="17">
        <f t="shared" si="15"/>
        <v>0.3838053167003852</v>
      </c>
      <c r="AL71" s="17">
        <f t="shared" si="15"/>
        <v>0.13835561176567646</v>
      </c>
      <c r="AM71" s="17">
        <f t="shared" si="27"/>
        <v>0.21591006279740213</v>
      </c>
      <c r="AN71" s="17">
        <f t="shared" si="28"/>
        <v>1.4459504871585861E-2</v>
      </c>
      <c r="AO71" s="17">
        <f t="shared" si="29"/>
        <v>4.7163426133013643E-2</v>
      </c>
      <c r="AP71" s="17">
        <f t="shared" si="30"/>
        <v>3.302123849464856E-2</v>
      </c>
      <c r="AQ71" s="17">
        <f t="shared" si="31"/>
        <v>6.2261917466487748E-3</v>
      </c>
      <c r="AR71" s="17">
        <f t="shared" si="32"/>
        <v>0.16105864749063936</v>
      </c>
      <c r="AS71">
        <f t="shared" si="39"/>
        <v>0.99999999999999989</v>
      </c>
      <c r="BD71" t="str">
        <f t="shared" si="33"/>
        <v>1992Q3</v>
      </c>
      <c r="BE71">
        <f t="shared" si="16"/>
        <v>-15013.200000000186</v>
      </c>
      <c r="BF71">
        <f t="shared" si="17"/>
        <v>2998.0000000000073</v>
      </c>
      <c r="BG71" s="17">
        <f t="shared" si="34"/>
        <v>-0.1996909386406609</v>
      </c>
      <c r="BH71">
        <f t="shared" si="35"/>
        <v>-15.013200000000186</v>
      </c>
      <c r="BI71">
        <f t="shared" si="35"/>
        <v>2.9980000000000073</v>
      </c>
      <c r="BJ71">
        <f t="shared" si="40"/>
        <v>-45144.800000000047</v>
      </c>
      <c r="BK71">
        <f t="shared" si="40"/>
        <v>9962.6000000000058</v>
      </c>
      <c r="BM71" t="str">
        <f t="shared" si="18"/>
        <v>1992Q3</v>
      </c>
      <c r="BN71" s="17">
        <f t="shared" si="19"/>
        <v>0.52216092846606166</v>
      </c>
      <c r="BO71" s="17">
        <f t="shared" si="20"/>
        <v>0.21591006279740213</v>
      </c>
      <c r="BP71" s="17">
        <f t="shared" si="21"/>
        <v>4.7163426133013643E-2</v>
      </c>
      <c r="BQ71" s="17">
        <f t="shared" si="22"/>
        <v>1.4459504871585861E-2</v>
      </c>
      <c r="BR71" s="17">
        <f t="shared" si="23"/>
        <v>0.2003060777319367</v>
      </c>
      <c r="BS71" t="s">
        <v>106</v>
      </c>
      <c r="BT71">
        <f t="shared" si="24"/>
        <v>780.3954</v>
      </c>
      <c r="BU71">
        <f t="shared" si="25"/>
        <v>276.59100000000001</v>
      </c>
      <c r="BV71">
        <f t="shared" si="26"/>
        <v>1056.9864</v>
      </c>
    </row>
    <row r="72" spans="1:74" x14ac:dyDescent="0.3">
      <c r="A72" s="16" t="s">
        <v>107</v>
      </c>
      <c r="B72">
        <v>762720</v>
      </c>
      <c r="C72">
        <v>311073</v>
      </c>
      <c r="D72">
        <v>51605</v>
      </c>
      <c r="E72">
        <v>2994</v>
      </c>
      <c r="F72">
        <v>68235</v>
      </c>
      <c r="G72">
        <v>194353</v>
      </c>
      <c r="H72">
        <v>17</v>
      </c>
      <c r="I72">
        <v>19074</v>
      </c>
      <c r="J72">
        <v>29060</v>
      </c>
      <c r="K72">
        <v>4753</v>
      </c>
      <c r="M72" s="16" t="s">
        <v>107</v>
      </c>
      <c r="N72">
        <v>270934.59999999998</v>
      </c>
      <c r="O72">
        <v>36169</v>
      </c>
      <c r="P72">
        <v>0</v>
      </c>
      <c r="Q72">
        <v>69791</v>
      </c>
      <c r="R72">
        <v>27221</v>
      </c>
      <c r="S72">
        <v>15827.5</v>
      </c>
      <c r="T72">
        <v>23830.6</v>
      </c>
      <c r="U72">
        <v>6577</v>
      </c>
      <c r="V72">
        <v>5673</v>
      </c>
      <c r="W72">
        <v>2175</v>
      </c>
      <c r="Y72" s="16" t="s">
        <v>107</v>
      </c>
      <c r="Z72">
        <f t="shared" si="8"/>
        <v>1033654.6</v>
      </c>
      <c r="AA72">
        <f t="shared" si="9"/>
        <v>401841</v>
      </c>
      <c r="AB72">
        <f t="shared" si="10"/>
        <v>138026</v>
      </c>
      <c r="AC72">
        <f t="shared" si="10"/>
        <v>221574</v>
      </c>
      <c r="AD72">
        <f t="shared" si="11"/>
        <v>15827.5</v>
      </c>
      <c r="AE72">
        <f t="shared" si="12"/>
        <v>49498.6</v>
      </c>
      <c r="AF72">
        <f t="shared" si="13"/>
        <v>34733</v>
      </c>
      <c r="AG72">
        <f t="shared" si="13"/>
        <v>6928</v>
      </c>
      <c r="AH72">
        <f t="shared" si="14"/>
        <v>165226.5</v>
      </c>
      <c r="AJ72" s="16" t="s">
        <v>107</v>
      </c>
      <c r="AK72" s="17">
        <f t="shared" si="15"/>
        <v>0.38875752112939854</v>
      </c>
      <c r="AL72" s="17">
        <f t="shared" si="15"/>
        <v>0.13353203284733606</v>
      </c>
      <c r="AM72" s="17">
        <f t="shared" si="27"/>
        <v>0.21435980645759231</v>
      </c>
      <c r="AN72" s="17">
        <f t="shared" si="28"/>
        <v>1.5312174879306879E-2</v>
      </c>
      <c r="AO72" s="17">
        <f t="shared" si="29"/>
        <v>4.7886982750330723E-2</v>
      </c>
      <c r="AP72" s="17">
        <f t="shared" si="30"/>
        <v>3.3602133633420683E-2</v>
      </c>
      <c r="AQ72" s="17">
        <f t="shared" si="31"/>
        <v>6.7024323212028468E-3</v>
      </c>
      <c r="AR72" s="17">
        <f t="shared" si="32"/>
        <v>0.15984691598141199</v>
      </c>
      <c r="AS72">
        <f t="shared" si="39"/>
        <v>1</v>
      </c>
      <c r="BD72" t="str">
        <f t="shared" si="33"/>
        <v>1992Q4</v>
      </c>
      <c r="BE72">
        <f t="shared" si="16"/>
        <v>-23331.79999999993</v>
      </c>
      <c r="BF72">
        <f t="shared" si="17"/>
        <v>-352.50000000000728</v>
      </c>
      <c r="BG72" s="17">
        <f t="shared" si="34"/>
        <v>1.5108135677487734E-2</v>
      </c>
      <c r="BH72">
        <f t="shared" si="35"/>
        <v>-23.33179999999993</v>
      </c>
      <c r="BI72">
        <f t="shared" si="35"/>
        <v>-0.35250000000000725</v>
      </c>
      <c r="BJ72">
        <f t="shared" si="40"/>
        <v>-56851.79999999993</v>
      </c>
      <c r="BK72">
        <f t="shared" si="40"/>
        <v>7011.4000000000015</v>
      </c>
      <c r="BM72" t="str">
        <f t="shared" si="18"/>
        <v>1992Q4</v>
      </c>
      <c r="BN72" s="17">
        <f t="shared" si="19"/>
        <v>0.5222895539767346</v>
      </c>
      <c r="BO72" s="17">
        <f t="shared" si="20"/>
        <v>0.21435980645759231</v>
      </c>
      <c r="BP72" s="17">
        <f t="shared" si="21"/>
        <v>4.7886982750330723E-2</v>
      </c>
      <c r="BQ72" s="17">
        <f t="shared" si="22"/>
        <v>1.5312174879306879E-2</v>
      </c>
      <c r="BR72" s="17">
        <f t="shared" si="23"/>
        <v>0.20015148193603552</v>
      </c>
      <c r="BS72" t="s">
        <v>107</v>
      </c>
      <c r="BT72">
        <f t="shared" si="24"/>
        <v>762.72</v>
      </c>
      <c r="BU72">
        <f t="shared" si="25"/>
        <v>270.93459999999999</v>
      </c>
      <c r="BV72">
        <f t="shared" si="26"/>
        <v>1033.6546000000001</v>
      </c>
    </row>
    <row r="73" spans="1:74" x14ac:dyDescent="0.3">
      <c r="A73" s="16" t="s">
        <v>108</v>
      </c>
      <c r="B73">
        <v>755776</v>
      </c>
      <c r="C73">
        <v>310300</v>
      </c>
      <c r="D73">
        <v>50235</v>
      </c>
      <c r="E73">
        <v>2947</v>
      </c>
      <c r="F73">
        <v>65842</v>
      </c>
      <c r="G73">
        <v>193410</v>
      </c>
      <c r="H73">
        <v>15.5</v>
      </c>
      <c r="I73">
        <v>21142</v>
      </c>
      <c r="J73">
        <v>28908</v>
      </c>
      <c r="K73">
        <v>4620</v>
      </c>
      <c r="M73" s="16" t="s">
        <v>108</v>
      </c>
      <c r="N73">
        <v>268830.7</v>
      </c>
      <c r="O73">
        <v>35646</v>
      </c>
      <c r="P73">
        <v>0</v>
      </c>
      <c r="Q73">
        <v>70611</v>
      </c>
      <c r="R73">
        <v>27089</v>
      </c>
      <c r="S73">
        <v>16159.5</v>
      </c>
      <c r="T73">
        <v>23202.3</v>
      </c>
      <c r="U73">
        <v>6783</v>
      </c>
      <c r="V73">
        <v>5655</v>
      </c>
      <c r="W73">
        <v>2108</v>
      </c>
      <c r="Y73" s="16" t="s">
        <v>108</v>
      </c>
      <c r="Z73">
        <f t="shared" si="8"/>
        <v>1024606.7</v>
      </c>
      <c r="AA73">
        <f t="shared" si="9"/>
        <v>399128</v>
      </c>
      <c r="AB73">
        <f t="shared" si="10"/>
        <v>136453</v>
      </c>
      <c r="AC73">
        <f t="shared" si="10"/>
        <v>220499</v>
      </c>
      <c r="AD73">
        <f t="shared" si="11"/>
        <v>16159.5</v>
      </c>
      <c r="AE73">
        <f t="shared" si="12"/>
        <v>51142.8</v>
      </c>
      <c r="AF73">
        <f t="shared" si="13"/>
        <v>34563</v>
      </c>
      <c r="AG73">
        <f t="shared" si="13"/>
        <v>6728</v>
      </c>
      <c r="AH73">
        <f t="shared" si="14"/>
        <v>159933.39999999991</v>
      </c>
      <c r="AJ73" s="16" t="s">
        <v>108</v>
      </c>
      <c r="AK73" s="17">
        <f t="shared" si="15"/>
        <v>0.38954264109340686</v>
      </c>
      <c r="AL73" s="17">
        <f t="shared" si="15"/>
        <v>0.13317597864624545</v>
      </c>
      <c r="AM73" s="17">
        <f t="shared" si="27"/>
        <v>0.21520355078685316</v>
      </c>
      <c r="AN73" s="17">
        <f t="shared" si="28"/>
        <v>1.5771417461939299E-2</v>
      </c>
      <c r="AO73" s="17">
        <f t="shared" si="29"/>
        <v>4.9914567218816749E-2</v>
      </c>
      <c r="AP73" s="17">
        <f t="shared" si="30"/>
        <v>3.3732943577277019E-2</v>
      </c>
      <c r="AQ73" s="17">
        <f t="shared" si="31"/>
        <v>6.5664220232016833E-3</v>
      </c>
      <c r="AR73" s="17">
        <f t="shared" si="32"/>
        <v>0.15609247919225974</v>
      </c>
      <c r="AS73">
        <f t="shared" si="39"/>
        <v>0.99999999999999989</v>
      </c>
      <c r="BD73" t="str">
        <f t="shared" si="33"/>
        <v>1993Q1</v>
      </c>
      <c r="BE73">
        <f t="shared" si="16"/>
        <v>-9047.9000000000233</v>
      </c>
      <c r="BF73">
        <f t="shared" si="17"/>
        <v>1644.2000000000044</v>
      </c>
      <c r="BG73" s="17">
        <f t="shared" si="34"/>
        <v>-0.18172172548326132</v>
      </c>
      <c r="BH73">
        <f t="shared" si="35"/>
        <v>-9.0479000000000234</v>
      </c>
      <c r="BI73">
        <f t="shared" si="35"/>
        <v>1.6442000000000043</v>
      </c>
      <c r="BJ73">
        <f t="shared" ref="BJ73:BK77" si="41">SUM(BE70:BE73)</f>
        <v>-56730.09999999986</v>
      </c>
      <c r="BK73">
        <f t="shared" si="41"/>
        <v>6941</v>
      </c>
      <c r="BM73" t="str">
        <f t="shared" si="18"/>
        <v>1993Q1</v>
      </c>
      <c r="BN73" s="17">
        <f t="shared" si="19"/>
        <v>0.52271861973965228</v>
      </c>
      <c r="BO73" s="17">
        <f t="shared" si="20"/>
        <v>0.21520355078685316</v>
      </c>
      <c r="BP73" s="17">
        <f t="shared" si="21"/>
        <v>4.9914567218816749E-2</v>
      </c>
      <c r="BQ73" s="17">
        <f t="shared" si="22"/>
        <v>1.5771417461939299E-2</v>
      </c>
      <c r="BR73" s="17">
        <f t="shared" si="23"/>
        <v>0.19639184479273844</v>
      </c>
      <c r="BS73" t="s">
        <v>108</v>
      </c>
      <c r="BT73">
        <f t="shared" si="24"/>
        <v>755.77599999999995</v>
      </c>
      <c r="BU73">
        <f t="shared" si="25"/>
        <v>268.83070000000004</v>
      </c>
      <c r="BV73">
        <f t="shared" si="26"/>
        <v>1024.6067</v>
      </c>
    </row>
    <row r="74" spans="1:74" x14ac:dyDescent="0.3">
      <c r="A74" s="16" t="s">
        <v>109</v>
      </c>
      <c r="B74">
        <v>746891.3</v>
      </c>
      <c r="C74">
        <v>309532</v>
      </c>
      <c r="D74">
        <v>48999</v>
      </c>
      <c r="E74">
        <v>2945</v>
      </c>
      <c r="F74">
        <v>63161</v>
      </c>
      <c r="G74">
        <v>191507</v>
      </c>
      <c r="H74">
        <v>14.9</v>
      </c>
      <c r="I74">
        <v>23220</v>
      </c>
      <c r="J74">
        <v>28307</v>
      </c>
      <c r="K74">
        <v>4568</v>
      </c>
      <c r="M74" s="16" t="s">
        <v>109</v>
      </c>
      <c r="N74">
        <v>265988.3</v>
      </c>
      <c r="O74">
        <v>36329</v>
      </c>
      <c r="P74">
        <v>0</v>
      </c>
      <c r="Q74">
        <v>68313</v>
      </c>
      <c r="R74">
        <v>26822</v>
      </c>
      <c r="S74">
        <v>16377.8</v>
      </c>
      <c r="T74">
        <v>22551.599999999999</v>
      </c>
      <c r="U74">
        <v>7545</v>
      </c>
      <c r="V74">
        <v>5665</v>
      </c>
      <c r="W74">
        <v>1993</v>
      </c>
      <c r="Y74" s="16" t="s">
        <v>109</v>
      </c>
      <c r="Z74">
        <f t="shared" si="8"/>
        <v>1012879.6000000001</v>
      </c>
      <c r="AA74">
        <f t="shared" si="9"/>
        <v>397805</v>
      </c>
      <c r="AB74">
        <f t="shared" si="10"/>
        <v>131474</v>
      </c>
      <c r="AC74">
        <f t="shared" si="10"/>
        <v>218329</v>
      </c>
      <c r="AD74">
        <f t="shared" si="11"/>
        <v>16377.8</v>
      </c>
      <c r="AE74">
        <f t="shared" si="12"/>
        <v>53331.5</v>
      </c>
      <c r="AF74">
        <f t="shared" si="13"/>
        <v>33972</v>
      </c>
      <c r="AG74">
        <f t="shared" si="13"/>
        <v>6561</v>
      </c>
      <c r="AH74">
        <f t="shared" si="14"/>
        <v>155029.30000000005</v>
      </c>
      <c r="AJ74" s="16" t="s">
        <v>109</v>
      </c>
      <c r="AK74" s="17">
        <f t="shared" si="15"/>
        <v>0.39274658113363126</v>
      </c>
      <c r="AL74" s="17">
        <f t="shared" si="15"/>
        <v>0.12980219959015857</v>
      </c>
      <c r="AM74" s="17">
        <f t="shared" si="27"/>
        <v>0.21555276658746012</v>
      </c>
      <c r="AN74" s="17">
        <f t="shared" si="28"/>
        <v>1.6169542757105582E-2</v>
      </c>
      <c r="AO74" s="17">
        <f t="shared" si="29"/>
        <v>5.265334596530525E-2</v>
      </c>
      <c r="AP74" s="17">
        <f t="shared" si="30"/>
        <v>3.3540017984368523E-2</v>
      </c>
      <c r="AQ74" s="17">
        <f t="shared" si="31"/>
        <v>6.4775714704886928E-3</v>
      </c>
      <c r="AR74" s="17">
        <f t="shared" si="32"/>
        <v>0.15305797451148195</v>
      </c>
      <c r="AS74">
        <f t="shared" si="39"/>
        <v>1</v>
      </c>
      <c r="BD74" t="str">
        <f t="shared" si="33"/>
        <v>1993Q2</v>
      </c>
      <c r="BE74">
        <f t="shared" si="16"/>
        <v>-11727.09999999986</v>
      </c>
      <c r="BF74">
        <f t="shared" si="17"/>
        <v>2188.6999999999971</v>
      </c>
      <c r="BG74" s="17">
        <f t="shared" si="34"/>
        <v>-0.18663608223687214</v>
      </c>
      <c r="BH74">
        <f t="shared" si="35"/>
        <v>-11.72709999999986</v>
      </c>
      <c r="BI74">
        <f t="shared" si="35"/>
        <v>2.1886999999999972</v>
      </c>
      <c r="BJ74">
        <f t="shared" si="41"/>
        <v>-59120</v>
      </c>
      <c r="BK74">
        <f t="shared" si="41"/>
        <v>6478.4000000000015</v>
      </c>
      <c r="BM74" t="str">
        <f t="shared" si="18"/>
        <v>1993Q2</v>
      </c>
      <c r="BN74" s="17">
        <f t="shared" si="19"/>
        <v>0.52254878072378985</v>
      </c>
      <c r="BO74" s="17">
        <f t="shared" si="20"/>
        <v>0.21555276658746012</v>
      </c>
      <c r="BP74" s="17">
        <f t="shared" si="21"/>
        <v>5.265334596530525E-2</v>
      </c>
      <c r="BQ74" s="17">
        <f t="shared" si="22"/>
        <v>1.6169542757105582E-2</v>
      </c>
      <c r="BR74" s="17">
        <f t="shared" si="23"/>
        <v>0.19307556396633918</v>
      </c>
      <c r="BS74" t="s">
        <v>109</v>
      </c>
      <c r="BT74">
        <f t="shared" si="24"/>
        <v>746.8913</v>
      </c>
      <c r="BU74">
        <f t="shared" si="25"/>
        <v>265.98829999999998</v>
      </c>
      <c r="BV74">
        <f t="shared" si="26"/>
        <v>1012.8796</v>
      </c>
    </row>
    <row r="75" spans="1:74" x14ac:dyDescent="0.3">
      <c r="A75" s="16" t="s">
        <v>110</v>
      </c>
      <c r="B75">
        <v>741309.1</v>
      </c>
      <c r="C75">
        <v>310463</v>
      </c>
      <c r="D75">
        <v>47801</v>
      </c>
      <c r="E75">
        <v>2980</v>
      </c>
      <c r="F75">
        <v>62519</v>
      </c>
      <c r="G75">
        <v>187730</v>
      </c>
      <c r="H75">
        <v>13.7</v>
      </c>
      <c r="I75">
        <v>23584</v>
      </c>
      <c r="J75">
        <v>28094</v>
      </c>
      <c r="K75">
        <v>4532</v>
      </c>
      <c r="M75" s="16" t="s">
        <v>110</v>
      </c>
      <c r="N75">
        <v>264685.2</v>
      </c>
      <c r="O75">
        <v>35905</v>
      </c>
      <c r="P75">
        <v>0</v>
      </c>
      <c r="Q75">
        <v>68450</v>
      </c>
      <c r="R75">
        <v>26294</v>
      </c>
      <c r="S75">
        <v>16892</v>
      </c>
      <c r="T75">
        <v>22329.1</v>
      </c>
      <c r="U75">
        <v>7820</v>
      </c>
      <c r="V75">
        <v>5580</v>
      </c>
      <c r="W75">
        <v>1967</v>
      </c>
      <c r="Y75" s="16" t="s">
        <v>110</v>
      </c>
      <c r="Z75">
        <f t="shared" si="8"/>
        <v>1005994.3</v>
      </c>
      <c r="AA75">
        <f t="shared" si="9"/>
        <v>397149</v>
      </c>
      <c r="AB75">
        <f t="shared" si="10"/>
        <v>130969</v>
      </c>
      <c r="AC75">
        <f t="shared" si="10"/>
        <v>214024</v>
      </c>
      <c r="AD75">
        <f t="shared" si="11"/>
        <v>16892</v>
      </c>
      <c r="AE75">
        <f t="shared" si="12"/>
        <v>53746.8</v>
      </c>
      <c r="AF75">
        <f t="shared" si="13"/>
        <v>33674</v>
      </c>
      <c r="AG75">
        <f t="shared" si="13"/>
        <v>6499</v>
      </c>
      <c r="AH75">
        <f t="shared" si="14"/>
        <v>153040.5</v>
      </c>
      <c r="AJ75" s="16" t="s">
        <v>110</v>
      </c>
      <c r="AK75" s="17">
        <f t="shared" si="15"/>
        <v>0.39478255493097725</v>
      </c>
      <c r="AL75" s="17">
        <f t="shared" si="15"/>
        <v>0.13018861041260371</v>
      </c>
      <c r="AM75" s="17">
        <f t="shared" si="27"/>
        <v>0.21274872034563216</v>
      </c>
      <c r="AN75" s="17">
        <f t="shared" si="28"/>
        <v>1.6791347624931872E-2</v>
      </c>
      <c r="AO75" s="17">
        <f t="shared" si="29"/>
        <v>5.3426545259749485E-2</v>
      </c>
      <c r="AP75" s="17">
        <f t="shared" si="30"/>
        <v>3.3473350693935339E-2</v>
      </c>
      <c r="AQ75" s="17">
        <f t="shared" si="31"/>
        <v>6.4602751725332834E-3</v>
      </c>
      <c r="AR75" s="17">
        <f t="shared" si="32"/>
        <v>0.15212859555963687</v>
      </c>
      <c r="AS75">
        <f t="shared" si="39"/>
        <v>0.99999999999999989</v>
      </c>
      <c r="BD75" t="str">
        <f t="shared" si="33"/>
        <v>1993Q3</v>
      </c>
      <c r="BE75">
        <f t="shared" si="16"/>
        <v>-6885.3000000000466</v>
      </c>
      <c r="BF75">
        <f t="shared" si="17"/>
        <v>415.30000000000291</v>
      </c>
      <c r="BG75" s="17">
        <f t="shared" si="34"/>
        <v>-6.0316907033825702E-2</v>
      </c>
      <c r="BH75">
        <f t="shared" si="35"/>
        <v>-6.8853000000000462</v>
      </c>
      <c r="BI75">
        <f t="shared" si="35"/>
        <v>0.41530000000000289</v>
      </c>
      <c r="BJ75">
        <f t="shared" si="41"/>
        <v>-50992.09999999986</v>
      </c>
      <c r="BK75">
        <f t="shared" si="41"/>
        <v>3895.6999999999971</v>
      </c>
      <c r="BM75" t="str">
        <f t="shared" si="18"/>
        <v>1993Q3</v>
      </c>
      <c r="BN75" s="17">
        <f t="shared" si="19"/>
        <v>0.5249711653435809</v>
      </c>
      <c r="BO75" s="17">
        <f t="shared" si="20"/>
        <v>0.21274872034563216</v>
      </c>
      <c r="BP75" s="17">
        <f t="shared" si="21"/>
        <v>5.3426545259749485E-2</v>
      </c>
      <c r="BQ75" s="17">
        <f t="shared" si="22"/>
        <v>1.6791347624931872E-2</v>
      </c>
      <c r="BR75" s="17">
        <f t="shared" si="23"/>
        <v>0.19206222142610549</v>
      </c>
      <c r="BS75" t="s">
        <v>110</v>
      </c>
      <c r="BT75">
        <f t="shared" si="24"/>
        <v>741.30909999999994</v>
      </c>
      <c r="BU75">
        <f t="shared" si="25"/>
        <v>264.68520000000001</v>
      </c>
      <c r="BV75">
        <f t="shared" si="26"/>
        <v>1005.9943</v>
      </c>
    </row>
    <row r="76" spans="1:74" x14ac:dyDescent="0.3">
      <c r="A76" s="16" t="s">
        <v>111</v>
      </c>
      <c r="B76">
        <v>737758</v>
      </c>
      <c r="C76">
        <v>309592</v>
      </c>
      <c r="D76">
        <v>45060</v>
      </c>
      <c r="E76">
        <v>3089</v>
      </c>
      <c r="F76">
        <v>60764</v>
      </c>
      <c r="G76">
        <v>178364</v>
      </c>
      <c r="H76">
        <v>12.6</v>
      </c>
      <c r="I76">
        <v>28055</v>
      </c>
      <c r="J76">
        <v>28239</v>
      </c>
      <c r="K76">
        <v>4477</v>
      </c>
      <c r="M76" s="16" t="s">
        <v>111</v>
      </c>
      <c r="N76">
        <v>267689.09999999998</v>
      </c>
      <c r="O76">
        <v>37004</v>
      </c>
      <c r="P76">
        <v>0</v>
      </c>
      <c r="Q76">
        <v>67366</v>
      </c>
      <c r="R76">
        <v>27545</v>
      </c>
      <c r="S76">
        <v>17517</v>
      </c>
      <c r="T76">
        <v>22457.7</v>
      </c>
      <c r="U76">
        <v>8373</v>
      </c>
      <c r="V76">
        <v>5652</v>
      </c>
      <c r="W76">
        <v>1894</v>
      </c>
      <c r="Y76" s="16" t="s">
        <v>111</v>
      </c>
      <c r="Z76">
        <f t="shared" si="8"/>
        <v>1005447.1</v>
      </c>
      <c r="AA76">
        <f t="shared" si="9"/>
        <v>394745</v>
      </c>
      <c r="AB76">
        <f t="shared" si="10"/>
        <v>128130</v>
      </c>
      <c r="AC76">
        <f t="shared" si="10"/>
        <v>205909</v>
      </c>
      <c r="AD76">
        <f t="shared" si="11"/>
        <v>17517</v>
      </c>
      <c r="AE76">
        <f t="shared" si="12"/>
        <v>58898.3</v>
      </c>
      <c r="AF76">
        <f t="shared" si="13"/>
        <v>33891</v>
      </c>
      <c r="AG76">
        <f t="shared" si="13"/>
        <v>6371</v>
      </c>
      <c r="AH76">
        <f t="shared" si="14"/>
        <v>159985.79999999993</v>
      </c>
      <c r="AJ76" s="16" t="s">
        <v>111</v>
      </c>
      <c r="AK76" s="17">
        <f t="shared" si="15"/>
        <v>0.39260643349610336</v>
      </c>
      <c r="AL76" s="17">
        <f t="shared" si="15"/>
        <v>0.12743584421298743</v>
      </c>
      <c r="AM76" s="17">
        <f t="shared" si="27"/>
        <v>0.20479346949232835</v>
      </c>
      <c r="AN76" s="17">
        <f t="shared" si="28"/>
        <v>1.7422100078661525E-2</v>
      </c>
      <c r="AO76" s="17">
        <f t="shared" si="29"/>
        <v>5.8579213167952851E-2</v>
      </c>
      <c r="AP76" s="17">
        <f t="shared" si="30"/>
        <v>3.3707392462517423E-2</v>
      </c>
      <c r="AQ76" s="17">
        <f t="shared" si="31"/>
        <v>6.3364845350889175E-3</v>
      </c>
      <c r="AR76" s="17">
        <f t="shared" si="32"/>
        <v>0.15911906255436009</v>
      </c>
      <c r="AS76">
        <f t="shared" si="39"/>
        <v>1</v>
      </c>
      <c r="BD76" t="str">
        <f t="shared" si="33"/>
        <v>1993Q4</v>
      </c>
      <c r="BE76">
        <f t="shared" si="16"/>
        <v>-547.20000000006985</v>
      </c>
      <c r="BF76">
        <f t="shared" si="17"/>
        <v>5151.5</v>
      </c>
      <c r="BG76" s="17">
        <f t="shared" si="34"/>
        <v>-9.4142909356713123</v>
      </c>
      <c r="BH76">
        <f t="shared" si="35"/>
        <v>-0.54720000000006985</v>
      </c>
      <c r="BI76">
        <f t="shared" si="35"/>
        <v>5.1515000000000004</v>
      </c>
      <c r="BJ76">
        <f t="shared" si="41"/>
        <v>-28207.5</v>
      </c>
      <c r="BK76">
        <f t="shared" si="41"/>
        <v>9399.7000000000044</v>
      </c>
      <c r="BM76" t="str">
        <f t="shared" si="18"/>
        <v>1993Q4</v>
      </c>
      <c r="BN76" s="17">
        <f t="shared" si="19"/>
        <v>0.52004227770909073</v>
      </c>
      <c r="BO76" s="17">
        <f t="shared" si="20"/>
        <v>0.20479346949232835</v>
      </c>
      <c r="BP76" s="17">
        <f t="shared" si="21"/>
        <v>5.8579213167952851E-2</v>
      </c>
      <c r="BQ76" s="17">
        <f t="shared" si="22"/>
        <v>1.7422100078661525E-2</v>
      </c>
      <c r="BR76" s="17">
        <f t="shared" si="23"/>
        <v>0.19916293955196643</v>
      </c>
      <c r="BS76" t="s">
        <v>111</v>
      </c>
      <c r="BT76">
        <f t="shared" si="24"/>
        <v>737.75800000000004</v>
      </c>
      <c r="BU76">
        <f t="shared" si="25"/>
        <v>267.6891</v>
      </c>
      <c r="BV76">
        <f t="shared" si="26"/>
        <v>1005.4471000000001</v>
      </c>
    </row>
    <row r="77" spans="1:74" x14ac:dyDescent="0.3">
      <c r="A77" s="16" t="s">
        <v>112</v>
      </c>
      <c r="B77">
        <v>729242.9</v>
      </c>
      <c r="C77">
        <v>309781</v>
      </c>
      <c r="D77">
        <v>43536</v>
      </c>
      <c r="E77">
        <v>3175</v>
      </c>
      <c r="F77">
        <v>59248</v>
      </c>
      <c r="G77">
        <v>175339</v>
      </c>
      <c r="H77">
        <v>11.8</v>
      </c>
      <c r="I77">
        <v>27894</v>
      </c>
      <c r="J77">
        <v>28151</v>
      </c>
      <c r="K77">
        <v>5232</v>
      </c>
      <c r="M77" s="16" t="s">
        <v>112</v>
      </c>
      <c r="N77">
        <v>267548.09999999998</v>
      </c>
      <c r="O77">
        <v>37103</v>
      </c>
      <c r="P77">
        <v>0</v>
      </c>
      <c r="Q77">
        <v>66927</v>
      </c>
      <c r="R77">
        <v>27561</v>
      </c>
      <c r="S77">
        <v>17963</v>
      </c>
      <c r="T77">
        <v>22308.400000000001</v>
      </c>
      <c r="U77">
        <v>8480</v>
      </c>
      <c r="V77">
        <v>5643</v>
      </c>
      <c r="W77">
        <v>2154</v>
      </c>
      <c r="Y77" s="16" t="s">
        <v>112</v>
      </c>
      <c r="Z77">
        <f t="shared" si="8"/>
        <v>996791</v>
      </c>
      <c r="AA77">
        <f t="shared" si="9"/>
        <v>393595</v>
      </c>
      <c r="AB77">
        <f t="shared" si="10"/>
        <v>126175</v>
      </c>
      <c r="AC77">
        <f t="shared" si="10"/>
        <v>202900</v>
      </c>
      <c r="AD77">
        <f t="shared" si="11"/>
        <v>17963</v>
      </c>
      <c r="AE77">
        <f t="shared" si="12"/>
        <v>58694.2</v>
      </c>
      <c r="AF77">
        <f t="shared" si="13"/>
        <v>33794</v>
      </c>
      <c r="AG77">
        <f t="shared" si="13"/>
        <v>7386</v>
      </c>
      <c r="AH77">
        <f t="shared" si="14"/>
        <v>156283.80000000005</v>
      </c>
      <c r="AJ77" s="16" t="s">
        <v>112</v>
      </c>
      <c r="AK77" s="17">
        <f t="shared" si="15"/>
        <v>0.39486211251907372</v>
      </c>
      <c r="AL77" s="17">
        <f t="shared" si="15"/>
        <v>0.1265811990678086</v>
      </c>
      <c r="AM77" s="17">
        <f t="shared" si="27"/>
        <v>0.20355320222594306</v>
      </c>
      <c r="AN77" s="17">
        <f t="shared" si="28"/>
        <v>1.8020828839746747E-2</v>
      </c>
      <c r="AO77" s="17">
        <f t="shared" si="29"/>
        <v>5.8883156047757249E-2</v>
      </c>
      <c r="AP77" s="17">
        <f t="shared" si="30"/>
        <v>3.3902794066158301E-2</v>
      </c>
      <c r="AQ77" s="17">
        <f t="shared" si="31"/>
        <v>7.4097779775298932E-3</v>
      </c>
      <c r="AR77" s="17">
        <f t="shared" si="32"/>
        <v>0.1567869292559825</v>
      </c>
      <c r="AS77">
        <f t="shared" si="39"/>
        <v>1</v>
      </c>
      <c r="BD77" t="str">
        <f t="shared" si="33"/>
        <v>1994Q1</v>
      </c>
      <c r="BE77">
        <f t="shared" si="16"/>
        <v>-8656.0999999999767</v>
      </c>
      <c r="BF77">
        <f t="shared" si="17"/>
        <v>-204.10000000000582</v>
      </c>
      <c r="BG77" s="17">
        <f t="shared" si="34"/>
        <v>2.3578747934983001E-2</v>
      </c>
      <c r="BH77">
        <f t="shared" si="35"/>
        <v>-8.6560999999999773</v>
      </c>
      <c r="BI77">
        <f t="shared" si="35"/>
        <v>-0.20410000000000583</v>
      </c>
      <c r="BJ77">
        <f t="shared" si="41"/>
        <v>-27815.699999999953</v>
      </c>
      <c r="BK77">
        <f t="shared" si="41"/>
        <v>7551.3999999999942</v>
      </c>
      <c r="BM77" t="str">
        <f t="shared" si="18"/>
        <v>1994Q1</v>
      </c>
      <c r="BN77" s="17">
        <f t="shared" si="19"/>
        <v>0.52144331158688229</v>
      </c>
      <c r="BO77" s="17">
        <f t="shared" si="20"/>
        <v>0.20355320222594306</v>
      </c>
      <c r="BP77" s="17">
        <f t="shared" si="21"/>
        <v>5.8883156047757249E-2</v>
      </c>
      <c r="BQ77" s="17">
        <f t="shared" si="22"/>
        <v>1.8020828839746747E-2</v>
      </c>
      <c r="BR77" s="17">
        <f t="shared" si="23"/>
        <v>0.19809950129967069</v>
      </c>
      <c r="BS77" t="s">
        <v>112</v>
      </c>
      <c r="BT77">
        <f t="shared" si="24"/>
        <v>729.24290000000008</v>
      </c>
      <c r="BU77">
        <f t="shared" si="25"/>
        <v>267.54809999999998</v>
      </c>
      <c r="BV77">
        <f t="shared" si="26"/>
        <v>996.79100000000005</v>
      </c>
    </row>
    <row r="78" spans="1:74" x14ac:dyDescent="0.3">
      <c r="A78" s="16" t="s">
        <v>113</v>
      </c>
      <c r="B78">
        <v>728961.4</v>
      </c>
      <c r="C78">
        <v>312916</v>
      </c>
      <c r="D78">
        <v>42514</v>
      </c>
      <c r="E78">
        <v>3620</v>
      </c>
      <c r="F78">
        <v>56861</v>
      </c>
      <c r="G78">
        <v>172683</v>
      </c>
      <c r="H78">
        <v>9.9</v>
      </c>
      <c r="I78">
        <v>28929</v>
      </c>
      <c r="J78">
        <v>28512</v>
      </c>
      <c r="K78">
        <v>5835</v>
      </c>
      <c r="M78" s="16" t="s">
        <v>113</v>
      </c>
      <c r="N78">
        <v>268641.2</v>
      </c>
      <c r="O78">
        <v>37057</v>
      </c>
      <c r="P78">
        <v>0</v>
      </c>
      <c r="Q78">
        <v>66286</v>
      </c>
      <c r="R78">
        <v>28176</v>
      </c>
      <c r="S78">
        <v>18163</v>
      </c>
      <c r="T78">
        <v>22292.7</v>
      </c>
      <c r="U78">
        <v>9073</v>
      </c>
      <c r="V78">
        <v>5683</v>
      </c>
      <c r="W78">
        <v>2262</v>
      </c>
      <c r="Y78" s="16" t="s">
        <v>113</v>
      </c>
      <c r="Z78">
        <f t="shared" ref="Z78:Z141" si="42">B78+N78</f>
        <v>997602.60000000009</v>
      </c>
      <c r="AA78">
        <f t="shared" ref="AA78:AA141" si="43">SUM(C78:E78)+SUM(O78:P78)</f>
        <v>396107</v>
      </c>
      <c r="AB78">
        <f t="shared" ref="AB78:AC141" si="44">F78+Q78</f>
        <v>123147</v>
      </c>
      <c r="AC78">
        <f t="shared" si="44"/>
        <v>200859</v>
      </c>
      <c r="AD78">
        <f t="shared" ref="AD78:AD141" si="45">S78</f>
        <v>18163</v>
      </c>
      <c r="AE78">
        <f t="shared" ref="AE78:AE141" si="46">H78+I78+T78+U78</f>
        <v>60304.600000000006</v>
      </c>
      <c r="AF78">
        <f t="shared" ref="AF78:AG141" si="47">J78+V78</f>
        <v>34195</v>
      </c>
      <c r="AG78">
        <f t="shared" si="47"/>
        <v>8097</v>
      </c>
      <c r="AH78">
        <f t="shared" ref="AH78:AH141" si="48">Z78-SUM(AA78:AG78)</f>
        <v>156730.00000000012</v>
      </c>
      <c r="AJ78" s="16" t="s">
        <v>113</v>
      </c>
      <c r="AK78" s="17">
        <f t="shared" ref="AK78:AL141" si="49">AA78/$Z78</f>
        <v>0.39705890902850488</v>
      </c>
      <c r="AL78" s="17">
        <f t="shared" si="49"/>
        <v>0.12344294210941309</v>
      </c>
      <c r="AM78" s="17">
        <f t="shared" si="27"/>
        <v>0.20134169658338899</v>
      </c>
      <c r="AN78" s="17">
        <f t="shared" si="28"/>
        <v>1.8206648619400148E-2</v>
      </c>
      <c r="AO78" s="17">
        <f t="shared" si="29"/>
        <v>6.0449521683283505E-2</v>
      </c>
      <c r="AP78" s="17">
        <f t="shared" si="30"/>
        <v>3.4277176101986898E-2</v>
      </c>
      <c r="AQ78" s="17">
        <f t="shared" si="31"/>
        <v>8.1164583973618344E-3</v>
      </c>
      <c r="AR78" s="17">
        <f t="shared" si="32"/>
        <v>0.15710664747666064</v>
      </c>
      <c r="AS78">
        <f t="shared" si="39"/>
        <v>1</v>
      </c>
      <c r="BD78" t="str">
        <f t="shared" si="33"/>
        <v>1994Q2</v>
      </c>
      <c r="BE78">
        <f t="shared" ref="BE78:BE141" si="50">Z78-Z77</f>
        <v>811.60000000009313</v>
      </c>
      <c r="BF78">
        <f t="shared" ref="BF78:BF141" si="51">AE78-AE77</f>
        <v>1610.4000000000087</v>
      </c>
      <c r="BG78" s="17">
        <f t="shared" si="34"/>
        <v>1.9842286840806111</v>
      </c>
      <c r="BH78">
        <f t="shared" si="35"/>
        <v>0.81160000000009314</v>
      </c>
      <c r="BI78">
        <f t="shared" si="35"/>
        <v>1.6104000000000087</v>
      </c>
      <c r="BJ78">
        <f t="shared" ref="BJ78:BK78" si="52">SUM(BE75:BE78)</f>
        <v>-15277</v>
      </c>
      <c r="BK78">
        <f t="shared" si="52"/>
        <v>6973.1000000000058</v>
      </c>
      <c r="BM78" t="str">
        <f t="shared" ref="BM78:BM141" si="53">AJ78</f>
        <v>1994Q2</v>
      </c>
      <c r="BN78" s="17">
        <f t="shared" ref="BN78:BN141" si="54">SUM(AK78:AL78)</f>
        <v>0.52050185113791803</v>
      </c>
      <c r="BO78" s="17">
        <f t="shared" ref="BO78:BO141" si="55">AM78</f>
        <v>0.20134169658338899</v>
      </c>
      <c r="BP78" s="17">
        <f t="shared" ref="BP78:BP141" si="56">AO78</f>
        <v>6.0449521683283505E-2</v>
      </c>
      <c r="BQ78" s="17">
        <f t="shared" ref="BQ78:BQ141" si="57">AN78</f>
        <v>1.8206648619400148E-2</v>
      </c>
      <c r="BR78" s="17">
        <f t="shared" ref="BR78:BR141" si="58">SUM(AP78:AR78)</f>
        <v>0.19950028197600939</v>
      </c>
      <c r="BS78" t="s">
        <v>113</v>
      </c>
      <c r="BT78">
        <f t="shared" ref="BT78:BT141" si="59">B78/1000</f>
        <v>728.96140000000003</v>
      </c>
      <c r="BU78">
        <f t="shared" ref="BU78:BU141" si="60">N78/1000</f>
        <v>268.64120000000003</v>
      </c>
      <c r="BV78">
        <f t="shared" ref="BV78:BV141" si="61">BT78+BU78</f>
        <v>997.60260000000005</v>
      </c>
    </row>
    <row r="79" spans="1:74" x14ac:dyDescent="0.3">
      <c r="A79" s="16" t="s">
        <v>114</v>
      </c>
      <c r="B79">
        <v>729031.3</v>
      </c>
      <c r="C79">
        <v>315474</v>
      </c>
      <c r="D79">
        <v>41424</v>
      </c>
      <c r="E79">
        <v>3842</v>
      </c>
      <c r="F79">
        <v>54951</v>
      </c>
      <c r="G79">
        <v>171062</v>
      </c>
      <c r="H79">
        <v>8.9</v>
      </c>
      <c r="I79">
        <v>31321</v>
      </c>
      <c r="J79">
        <v>29319</v>
      </c>
      <c r="K79">
        <v>6239</v>
      </c>
      <c r="M79" s="16" t="s">
        <v>114</v>
      </c>
      <c r="N79">
        <v>268474.8</v>
      </c>
      <c r="O79">
        <v>36807</v>
      </c>
      <c r="P79">
        <v>0</v>
      </c>
      <c r="Q79">
        <v>65526</v>
      </c>
      <c r="R79">
        <v>27705</v>
      </c>
      <c r="S79">
        <v>18245</v>
      </c>
      <c r="T79">
        <v>22049.599999999999</v>
      </c>
      <c r="U79">
        <v>9329</v>
      </c>
      <c r="V79">
        <v>5772</v>
      </c>
      <c r="W79">
        <v>2256</v>
      </c>
      <c r="Y79" s="16" t="s">
        <v>114</v>
      </c>
      <c r="Z79">
        <f t="shared" si="42"/>
        <v>997506.10000000009</v>
      </c>
      <c r="AA79">
        <f t="shared" si="43"/>
        <v>397547</v>
      </c>
      <c r="AB79">
        <f t="shared" si="44"/>
        <v>120477</v>
      </c>
      <c r="AC79">
        <f t="shared" si="44"/>
        <v>198767</v>
      </c>
      <c r="AD79">
        <f t="shared" si="45"/>
        <v>18245</v>
      </c>
      <c r="AE79">
        <f t="shared" si="46"/>
        <v>62708.5</v>
      </c>
      <c r="AF79">
        <f t="shared" si="47"/>
        <v>35091</v>
      </c>
      <c r="AG79">
        <f t="shared" si="47"/>
        <v>8495</v>
      </c>
      <c r="AH79">
        <f t="shared" si="48"/>
        <v>156175.60000000009</v>
      </c>
      <c r="AJ79" s="16" t="s">
        <v>114</v>
      </c>
      <c r="AK79" s="17">
        <f t="shared" si="49"/>
        <v>0.39854092120338908</v>
      </c>
      <c r="AL79" s="17">
        <f t="shared" si="49"/>
        <v>0.12077820877486362</v>
      </c>
      <c r="AM79" s="17">
        <f t="shared" ref="AM79:AM142" si="62">AC79/Z79</f>
        <v>0.19926394435081649</v>
      </c>
      <c r="AN79" s="17">
        <f t="shared" ref="AN79:AN142" si="63">AD79/Z79</f>
        <v>1.8290614964660366E-2</v>
      </c>
      <c r="AO79" s="17">
        <f t="shared" ref="AO79:AO142" si="64">AE79/Z79</f>
        <v>6.2865279721096443E-2</v>
      </c>
      <c r="AP79" s="17">
        <f t="shared" ref="AP79:AP142" si="65">AF79/Z79</f>
        <v>3.5178732240334167E-2</v>
      </c>
      <c r="AQ79" s="17">
        <f t="shared" ref="AQ79:AQ142" si="66">AG79/Z79</f>
        <v>8.5162386475631565E-3</v>
      </c>
      <c r="AR79" s="17">
        <f t="shared" ref="AR79:AR142" si="67">AH79/Z79</f>
        <v>0.15656606009727667</v>
      </c>
      <c r="AS79">
        <f t="shared" si="39"/>
        <v>1</v>
      </c>
      <c r="BD79" t="str">
        <f t="shared" ref="BD79:BD142" si="68">AJ79</f>
        <v>1994Q3</v>
      </c>
      <c r="BE79">
        <f t="shared" si="50"/>
        <v>-96.5</v>
      </c>
      <c r="BF79">
        <f t="shared" si="51"/>
        <v>2403.8999999999942</v>
      </c>
      <c r="BG79" s="17">
        <f t="shared" ref="BG79:BG142" si="69">BF79/BE79</f>
        <v>-24.910880829015483</v>
      </c>
      <c r="BH79">
        <f t="shared" ref="BH79:BI142" si="70">BE79/1000</f>
        <v>-9.6500000000000002E-2</v>
      </c>
      <c r="BI79">
        <f t="shared" si="70"/>
        <v>2.4038999999999944</v>
      </c>
      <c r="BJ79">
        <f t="shared" ref="BJ79:BK82" si="71">SUM(BE76:BE79)</f>
        <v>-8488.1999999999534</v>
      </c>
      <c r="BK79">
        <f t="shared" si="71"/>
        <v>8961.6999999999971</v>
      </c>
      <c r="BM79" t="str">
        <f t="shared" si="53"/>
        <v>1994Q3</v>
      </c>
      <c r="BN79" s="17">
        <f t="shared" si="54"/>
        <v>0.51931912997825269</v>
      </c>
      <c r="BO79" s="17">
        <f t="shared" si="55"/>
        <v>0.19926394435081649</v>
      </c>
      <c r="BP79" s="17">
        <f t="shared" si="56"/>
        <v>6.2865279721096443E-2</v>
      </c>
      <c r="BQ79" s="17">
        <f t="shared" si="57"/>
        <v>1.8290614964660366E-2</v>
      </c>
      <c r="BR79" s="17">
        <f t="shared" si="58"/>
        <v>0.200261030985174</v>
      </c>
      <c r="BS79" t="s">
        <v>114</v>
      </c>
      <c r="BT79">
        <f t="shared" si="59"/>
        <v>729.0313000000001</v>
      </c>
      <c r="BU79">
        <f t="shared" si="60"/>
        <v>268.47480000000002</v>
      </c>
      <c r="BV79">
        <f t="shared" si="61"/>
        <v>997.50610000000006</v>
      </c>
    </row>
    <row r="80" spans="1:74" x14ac:dyDescent="0.3">
      <c r="A80" s="16" t="s">
        <v>115</v>
      </c>
      <c r="B80">
        <v>722924.4</v>
      </c>
      <c r="C80">
        <v>318047</v>
      </c>
      <c r="D80">
        <v>40261</v>
      </c>
      <c r="E80">
        <v>4019</v>
      </c>
      <c r="F80">
        <v>53933</v>
      </c>
      <c r="G80">
        <v>169830</v>
      </c>
      <c r="H80">
        <v>9</v>
      </c>
      <c r="I80">
        <v>31831</v>
      </c>
      <c r="J80">
        <v>29780</v>
      </c>
      <c r="K80">
        <v>6127</v>
      </c>
      <c r="M80" s="16" t="s">
        <v>115</v>
      </c>
      <c r="N80">
        <v>268212.2</v>
      </c>
      <c r="O80">
        <v>37883</v>
      </c>
      <c r="P80">
        <v>0</v>
      </c>
      <c r="Q80">
        <v>64343</v>
      </c>
      <c r="R80">
        <v>27843</v>
      </c>
      <c r="S80">
        <v>18376</v>
      </c>
      <c r="T80">
        <v>22442.400000000001</v>
      </c>
      <c r="U80">
        <v>9820</v>
      </c>
      <c r="V80">
        <v>5824</v>
      </c>
      <c r="W80">
        <v>2131</v>
      </c>
      <c r="Y80" s="16" t="s">
        <v>115</v>
      </c>
      <c r="Z80">
        <f t="shared" si="42"/>
        <v>991136.60000000009</v>
      </c>
      <c r="AA80">
        <f t="shared" si="43"/>
        <v>400210</v>
      </c>
      <c r="AB80">
        <f t="shared" si="44"/>
        <v>118276</v>
      </c>
      <c r="AC80">
        <f t="shared" si="44"/>
        <v>197673</v>
      </c>
      <c r="AD80">
        <f t="shared" si="45"/>
        <v>18376</v>
      </c>
      <c r="AE80">
        <f t="shared" si="46"/>
        <v>64102.400000000001</v>
      </c>
      <c r="AF80">
        <f t="shared" si="47"/>
        <v>35604</v>
      </c>
      <c r="AG80">
        <f t="shared" si="47"/>
        <v>8258</v>
      </c>
      <c r="AH80">
        <f t="shared" si="48"/>
        <v>148637.20000000007</v>
      </c>
      <c r="AJ80" s="16" t="s">
        <v>115</v>
      </c>
      <c r="AK80" s="17">
        <f t="shared" si="49"/>
        <v>0.40378894291664735</v>
      </c>
      <c r="AL80" s="17">
        <f t="shared" si="49"/>
        <v>0.11933370233729639</v>
      </c>
      <c r="AM80" s="17">
        <f t="shared" si="62"/>
        <v>0.19944072290338183</v>
      </c>
      <c r="AN80" s="17">
        <f t="shared" si="63"/>
        <v>1.8540330364149604E-2</v>
      </c>
      <c r="AO80" s="17">
        <f t="shared" si="64"/>
        <v>6.467564612183628E-2</v>
      </c>
      <c r="AP80" s="17">
        <f t="shared" si="65"/>
        <v>3.5922394551871052E-2</v>
      </c>
      <c r="AQ80" s="17">
        <f t="shared" si="66"/>
        <v>8.3318485060485097E-3</v>
      </c>
      <c r="AR80" s="17">
        <f t="shared" si="67"/>
        <v>0.14996641229876898</v>
      </c>
      <c r="AS80">
        <f t="shared" si="39"/>
        <v>1</v>
      </c>
      <c r="BD80" t="str">
        <f t="shared" si="68"/>
        <v>1994Q4</v>
      </c>
      <c r="BE80">
        <f t="shared" si="50"/>
        <v>-6369.5</v>
      </c>
      <c r="BF80">
        <f t="shared" si="51"/>
        <v>1393.9000000000015</v>
      </c>
      <c r="BG80" s="17">
        <f t="shared" si="69"/>
        <v>-0.21883978334249179</v>
      </c>
      <c r="BH80">
        <f t="shared" si="70"/>
        <v>-6.3695000000000004</v>
      </c>
      <c r="BI80">
        <f t="shared" si="70"/>
        <v>1.3939000000000015</v>
      </c>
      <c r="BJ80">
        <f t="shared" si="71"/>
        <v>-14310.499999999884</v>
      </c>
      <c r="BK80">
        <f t="shared" si="71"/>
        <v>5204.0999999999985</v>
      </c>
      <c r="BM80" t="str">
        <f t="shared" si="53"/>
        <v>1994Q4</v>
      </c>
      <c r="BN80" s="17">
        <f t="shared" si="54"/>
        <v>0.5231226452539437</v>
      </c>
      <c r="BO80" s="17">
        <f t="shared" si="55"/>
        <v>0.19944072290338183</v>
      </c>
      <c r="BP80" s="17">
        <f t="shared" si="56"/>
        <v>6.467564612183628E-2</v>
      </c>
      <c r="BQ80" s="17">
        <f t="shared" si="57"/>
        <v>1.8540330364149604E-2</v>
      </c>
      <c r="BR80" s="17">
        <f t="shared" si="58"/>
        <v>0.19422065535668853</v>
      </c>
      <c r="BS80" t="s">
        <v>115</v>
      </c>
      <c r="BT80">
        <f t="shared" si="59"/>
        <v>722.92439999999999</v>
      </c>
      <c r="BU80">
        <f t="shared" si="60"/>
        <v>268.2122</v>
      </c>
      <c r="BV80">
        <f t="shared" si="61"/>
        <v>991.13660000000004</v>
      </c>
    </row>
    <row r="81" spans="1:74" x14ac:dyDescent="0.3">
      <c r="A81" s="16" t="s">
        <v>116</v>
      </c>
      <c r="B81">
        <v>728416</v>
      </c>
      <c r="C81">
        <v>325622</v>
      </c>
      <c r="D81">
        <v>38826</v>
      </c>
      <c r="E81">
        <v>4081</v>
      </c>
      <c r="F81">
        <v>53987</v>
      </c>
      <c r="G81">
        <v>169568</v>
      </c>
      <c r="H81">
        <v>6.7</v>
      </c>
      <c r="I81">
        <v>31556</v>
      </c>
      <c r="J81">
        <v>30385</v>
      </c>
      <c r="K81">
        <v>6058</v>
      </c>
      <c r="M81" s="16" t="s">
        <v>116</v>
      </c>
      <c r="N81">
        <v>267137.90000000002</v>
      </c>
      <c r="O81">
        <v>38656</v>
      </c>
      <c r="P81">
        <v>0</v>
      </c>
      <c r="Q81">
        <v>63799</v>
      </c>
      <c r="R81">
        <v>27834</v>
      </c>
      <c r="S81">
        <v>18170</v>
      </c>
      <c r="T81">
        <v>22208.5</v>
      </c>
      <c r="U81">
        <v>9780</v>
      </c>
      <c r="V81">
        <v>5974</v>
      </c>
      <c r="W81">
        <v>1927</v>
      </c>
      <c r="Y81" s="16" t="s">
        <v>116</v>
      </c>
      <c r="Z81">
        <f t="shared" si="42"/>
        <v>995553.9</v>
      </c>
      <c r="AA81">
        <f t="shared" si="43"/>
        <v>407185</v>
      </c>
      <c r="AB81">
        <f t="shared" si="44"/>
        <v>117786</v>
      </c>
      <c r="AC81">
        <f t="shared" si="44"/>
        <v>197402</v>
      </c>
      <c r="AD81">
        <f t="shared" si="45"/>
        <v>18170</v>
      </c>
      <c r="AE81">
        <f t="shared" si="46"/>
        <v>63551.199999999997</v>
      </c>
      <c r="AF81">
        <f t="shared" si="47"/>
        <v>36359</v>
      </c>
      <c r="AG81">
        <f t="shared" si="47"/>
        <v>7985</v>
      </c>
      <c r="AH81">
        <f t="shared" si="48"/>
        <v>147115.70000000007</v>
      </c>
      <c r="AJ81" s="16" t="s">
        <v>116</v>
      </c>
      <c r="AK81" s="17">
        <f t="shared" si="49"/>
        <v>0.40900347032943168</v>
      </c>
      <c r="AL81" s="17">
        <f t="shared" si="49"/>
        <v>0.11831202710370578</v>
      </c>
      <c r="AM81" s="17">
        <f t="shared" si="62"/>
        <v>0.19828358866355703</v>
      </c>
      <c r="AN81" s="17">
        <f t="shared" si="63"/>
        <v>1.8251146422107331E-2</v>
      </c>
      <c r="AO81" s="17">
        <f t="shared" si="64"/>
        <v>6.3835016868499031E-2</v>
      </c>
      <c r="AP81" s="17">
        <f t="shared" si="65"/>
        <v>3.6521377697380321E-2</v>
      </c>
      <c r="AQ81" s="17">
        <f t="shared" si="66"/>
        <v>8.0206606593575692E-3</v>
      </c>
      <c r="AR81" s="17">
        <f t="shared" si="67"/>
        <v>0.14777271225596131</v>
      </c>
      <c r="AS81">
        <f t="shared" si="39"/>
        <v>1</v>
      </c>
      <c r="BD81" t="str">
        <f t="shared" si="68"/>
        <v>1995Q1</v>
      </c>
      <c r="BE81">
        <f t="shared" si="50"/>
        <v>4417.2999999999302</v>
      </c>
      <c r="BF81">
        <f t="shared" si="51"/>
        <v>-551.20000000000437</v>
      </c>
      <c r="BG81" s="17">
        <f t="shared" si="69"/>
        <v>-0.12478210671677566</v>
      </c>
      <c r="BH81">
        <f t="shared" si="70"/>
        <v>4.4172999999999298</v>
      </c>
      <c r="BI81">
        <f t="shared" si="70"/>
        <v>-0.55120000000000435</v>
      </c>
      <c r="BJ81">
        <f t="shared" si="71"/>
        <v>-1237.0999999999767</v>
      </c>
      <c r="BK81">
        <f t="shared" si="71"/>
        <v>4857</v>
      </c>
      <c r="BM81" t="str">
        <f t="shared" si="53"/>
        <v>1995Q1</v>
      </c>
      <c r="BN81" s="17">
        <f t="shared" si="54"/>
        <v>0.52731549743313744</v>
      </c>
      <c r="BO81" s="17">
        <f t="shared" si="55"/>
        <v>0.19828358866355703</v>
      </c>
      <c r="BP81" s="17">
        <f t="shared" si="56"/>
        <v>6.3835016868499031E-2</v>
      </c>
      <c r="BQ81" s="17">
        <f t="shared" si="57"/>
        <v>1.8251146422107331E-2</v>
      </c>
      <c r="BR81" s="17">
        <f t="shared" si="58"/>
        <v>0.1923147506126992</v>
      </c>
      <c r="BS81" t="s">
        <v>116</v>
      </c>
      <c r="BT81">
        <f t="shared" si="59"/>
        <v>728.41600000000005</v>
      </c>
      <c r="BU81">
        <f t="shared" si="60"/>
        <v>267.1379</v>
      </c>
      <c r="BV81">
        <f t="shared" si="61"/>
        <v>995.55390000000011</v>
      </c>
    </row>
    <row r="82" spans="1:74" x14ac:dyDescent="0.3">
      <c r="A82" s="16" t="s">
        <v>117</v>
      </c>
      <c r="B82">
        <v>730845.9</v>
      </c>
      <c r="C82">
        <v>330101</v>
      </c>
      <c r="D82">
        <v>37658</v>
      </c>
      <c r="E82">
        <v>3837</v>
      </c>
      <c r="F82">
        <v>52918</v>
      </c>
      <c r="G82">
        <v>169499</v>
      </c>
      <c r="H82">
        <v>6</v>
      </c>
      <c r="I82">
        <v>31740</v>
      </c>
      <c r="J82">
        <v>31103</v>
      </c>
      <c r="K82">
        <v>6112</v>
      </c>
      <c r="M82" s="16" t="s">
        <v>117</v>
      </c>
      <c r="N82">
        <v>269246</v>
      </c>
      <c r="O82">
        <v>39605</v>
      </c>
      <c r="P82">
        <v>0</v>
      </c>
      <c r="Q82">
        <v>64532</v>
      </c>
      <c r="R82">
        <v>27870</v>
      </c>
      <c r="S82">
        <v>18127</v>
      </c>
      <c r="T82">
        <v>23857.8</v>
      </c>
      <c r="U82">
        <v>10122</v>
      </c>
      <c r="V82">
        <v>6116</v>
      </c>
      <c r="W82">
        <v>1848</v>
      </c>
      <c r="Y82" s="16" t="s">
        <v>117</v>
      </c>
      <c r="Z82">
        <f t="shared" si="42"/>
        <v>1000091.9</v>
      </c>
      <c r="AA82">
        <f t="shared" si="43"/>
        <v>411201</v>
      </c>
      <c r="AB82">
        <f t="shared" si="44"/>
        <v>117450</v>
      </c>
      <c r="AC82">
        <f t="shared" si="44"/>
        <v>197369</v>
      </c>
      <c r="AD82">
        <f t="shared" si="45"/>
        <v>18127</v>
      </c>
      <c r="AE82">
        <f t="shared" si="46"/>
        <v>65725.8</v>
      </c>
      <c r="AF82">
        <f t="shared" si="47"/>
        <v>37219</v>
      </c>
      <c r="AG82">
        <f t="shared" si="47"/>
        <v>7960</v>
      </c>
      <c r="AH82">
        <f t="shared" si="48"/>
        <v>145040.09999999998</v>
      </c>
      <c r="AJ82" s="16" t="s">
        <v>117</v>
      </c>
      <c r="AK82" s="17">
        <f t="shared" si="49"/>
        <v>0.41116321410062412</v>
      </c>
      <c r="AL82" s="17">
        <f t="shared" si="49"/>
        <v>0.11743920733684574</v>
      </c>
      <c r="AM82" s="17">
        <f t="shared" si="62"/>
        <v>0.19735086345564842</v>
      </c>
      <c r="AN82" s="17">
        <f t="shared" si="63"/>
        <v>1.8125334281779502E-2</v>
      </c>
      <c r="AO82" s="17">
        <f t="shared" si="64"/>
        <v>6.5719760354023465E-2</v>
      </c>
      <c r="AP82" s="17">
        <f t="shared" si="65"/>
        <v>3.7215579888208269E-2</v>
      </c>
      <c r="AQ82" s="17">
        <f t="shared" si="66"/>
        <v>7.9592685432208782E-3</v>
      </c>
      <c r="AR82" s="17">
        <f t="shared" si="67"/>
        <v>0.14502677203964953</v>
      </c>
      <c r="AS82">
        <f t="shared" si="39"/>
        <v>1</v>
      </c>
      <c r="BD82" t="str">
        <f t="shared" si="68"/>
        <v>1995Q2</v>
      </c>
      <c r="BE82">
        <f t="shared" si="50"/>
        <v>4538</v>
      </c>
      <c r="BF82">
        <f t="shared" si="51"/>
        <v>2174.6000000000058</v>
      </c>
      <c r="BG82" s="17">
        <f t="shared" si="69"/>
        <v>0.4791978845306315</v>
      </c>
      <c r="BH82">
        <f t="shared" si="70"/>
        <v>4.5380000000000003</v>
      </c>
      <c r="BI82">
        <f t="shared" si="70"/>
        <v>2.1746000000000056</v>
      </c>
      <c r="BJ82">
        <f t="shared" si="71"/>
        <v>2489.2999999999302</v>
      </c>
      <c r="BK82">
        <f t="shared" si="71"/>
        <v>5421.1999999999971</v>
      </c>
      <c r="BM82" t="str">
        <f t="shared" si="53"/>
        <v>1995Q2</v>
      </c>
      <c r="BN82" s="17">
        <f t="shared" si="54"/>
        <v>0.52860242143746983</v>
      </c>
      <c r="BO82" s="17">
        <f t="shared" si="55"/>
        <v>0.19735086345564842</v>
      </c>
      <c r="BP82" s="17">
        <f t="shared" si="56"/>
        <v>6.5719760354023465E-2</v>
      </c>
      <c r="BQ82" s="17">
        <f t="shared" si="57"/>
        <v>1.8125334281779502E-2</v>
      </c>
      <c r="BR82" s="17">
        <f t="shared" si="58"/>
        <v>0.19020162047107869</v>
      </c>
      <c r="BS82" t="s">
        <v>117</v>
      </c>
      <c r="BT82">
        <f t="shared" si="59"/>
        <v>730.84590000000003</v>
      </c>
      <c r="BU82">
        <f t="shared" si="60"/>
        <v>269.24599999999998</v>
      </c>
      <c r="BV82">
        <f t="shared" si="61"/>
        <v>1000.0919</v>
      </c>
    </row>
    <row r="83" spans="1:74" x14ac:dyDescent="0.3">
      <c r="A83" s="16" t="s">
        <v>118</v>
      </c>
      <c r="B83">
        <v>733542.6</v>
      </c>
      <c r="C83">
        <v>332838</v>
      </c>
      <c r="D83">
        <v>36829</v>
      </c>
      <c r="E83">
        <v>3891</v>
      </c>
      <c r="F83">
        <v>51822</v>
      </c>
      <c r="G83">
        <v>170747</v>
      </c>
      <c r="H83">
        <v>5.4</v>
      </c>
      <c r="I83">
        <v>32703</v>
      </c>
      <c r="J83">
        <v>31890</v>
      </c>
      <c r="K83">
        <v>6011</v>
      </c>
      <c r="M83" s="16" t="s">
        <v>118</v>
      </c>
      <c r="N83">
        <v>270358</v>
      </c>
      <c r="O83">
        <v>41521</v>
      </c>
      <c r="P83">
        <v>0</v>
      </c>
      <c r="Q83">
        <v>63603</v>
      </c>
      <c r="R83">
        <v>28164</v>
      </c>
      <c r="S83">
        <v>18288</v>
      </c>
      <c r="T83">
        <v>24677.8</v>
      </c>
      <c r="U83">
        <v>10470</v>
      </c>
      <c r="V83">
        <v>6481</v>
      </c>
      <c r="W83">
        <v>1759</v>
      </c>
      <c r="Y83" s="16" t="s">
        <v>118</v>
      </c>
      <c r="Z83">
        <f t="shared" si="42"/>
        <v>1003900.6</v>
      </c>
      <c r="AA83">
        <f t="shared" si="43"/>
        <v>415079</v>
      </c>
      <c r="AB83">
        <f t="shared" si="44"/>
        <v>115425</v>
      </c>
      <c r="AC83">
        <f t="shared" si="44"/>
        <v>198911</v>
      </c>
      <c r="AD83">
        <f t="shared" si="45"/>
        <v>18288</v>
      </c>
      <c r="AE83">
        <f t="shared" si="46"/>
        <v>67856.2</v>
      </c>
      <c r="AF83">
        <f t="shared" si="47"/>
        <v>38371</v>
      </c>
      <c r="AG83">
        <f t="shared" si="47"/>
        <v>7770</v>
      </c>
      <c r="AH83">
        <f t="shared" si="48"/>
        <v>142200.40000000002</v>
      </c>
      <c r="AJ83" s="16" t="s">
        <v>118</v>
      </c>
      <c r="AK83" s="17">
        <f t="shared" si="49"/>
        <v>0.41346623360918405</v>
      </c>
      <c r="AL83" s="17">
        <f t="shared" si="49"/>
        <v>0.11497652257603991</v>
      </c>
      <c r="AM83" s="17">
        <f t="shared" si="62"/>
        <v>0.19813814236190316</v>
      </c>
      <c r="AN83" s="17">
        <f t="shared" si="63"/>
        <v>1.8216942992164763E-2</v>
      </c>
      <c r="AO83" s="17">
        <f t="shared" si="64"/>
        <v>6.7592548505300221E-2</v>
      </c>
      <c r="AP83" s="17">
        <f t="shared" si="65"/>
        <v>3.8221911611567919E-2</v>
      </c>
      <c r="AQ83" s="17">
        <f t="shared" si="66"/>
        <v>7.7398100967366688E-3</v>
      </c>
      <c r="AR83" s="17">
        <f t="shared" si="67"/>
        <v>0.14164788824710337</v>
      </c>
      <c r="AS83">
        <f t="shared" si="39"/>
        <v>1</v>
      </c>
      <c r="BD83" t="str">
        <f t="shared" si="68"/>
        <v>1995Q3</v>
      </c>
      <c r="BE83">
        <f t="shared" si="50"/>
        <v>3808.6999999999534</v>
      </c>
      <c r="BF83">
        <f t="shared" si="51"/>
        <v>2130.3999999999942</v>
      </c>
      <c r="BG83" s="17">
        <f t="shared" si="69"/>
        <v>0.55935095964502857</v>
      </c>
      <c r="BH83">
        <f t="shared" si="70"/>
        <v>3.8086999999999533</v>
      </c>
      <c r="BI83">
        <f t="shared" si="70"/>
        <v>2.1303999999999941</v>
      </c>
      <c r="BJ83">
        <f t="shared" ref="BJ83:BK98" si="72">SUM(BE80:BE83)</f>
        <v>6394.4999999998836</v>
      </c>
      <c r="BK83">
        <f t="shared" si="72"/>
        <v>5147.6999999999971</v>
      </c>
      <c r="BM83" t="str">
        <f t="shared" si="53"/>
        <v>1995Q3</v>
      </c>
      <c r="BN83" s="17">
        <f t="shared" si="54"/>
        <v>0.52844275618522396</v>
      </c>
      <c r="BO83" s="17">
        <f t="shared" si="55"/>
        <v>0.19813814236190316</v>
      </c>
      <c r="BP83" s="17">
        <f t="shared" si="56"/>
        <v>6.7592548505300221E-2</v>
      </c>
      <c r="BQ83" s="17">
        <f t="shared" si="57"/>
        <v>1.8216942992164763E-2</v>
      </c>
      <c r="BR83" s="17">
        <f t="shared" si="58"/>
        <v>0.18760960995540796</v>
      </c>
      <c r="BS83" t="s">
        <v>118</v>
      </c>
      <c r="BT83">
        <f t="shared" si="59"/>
        <v>733.54259999999999</v>
      </c>
      <c r="BU83">
        <f t="shared" si="60"/>
        <v>270.358</v>
      </c>
      <c r="BV83">
        <f t="shared" si="61"/>
        <v>1003.9005999999999</v>
      </c>
    </row>
    <row r="84" spans="1:74" x14ac:dyDescent="0.3">
      <c r="A84" s="16" t="s">
        <v>119</v>
      </c>
      <c r="B84">
        <v>733987</v>
      </c>
      <c r="C84">
        <v>338183</v>
      </c>
      <c r="D84">
        <v>35123</v>
      </c>
      <c r="E84">
        <v>3987</v>
      </c>
      <c r="F84">
        <v>52135</v>
      </c>
      <c r="G84">
        <v>165877</v>
      </c>
      <c r="H84">
        <v>5</v>
      </c>
      <c r="I84">
        <v>35819</v>
      </c>
      <c r="J84">
        <v>31829</v>
      </c>
      <c r="K84">
        <v>5644</v>
      </c>
      <c r="M84" s="16" t="s">
        <v>119</v>
      </c>
      <c r="N84">
        <v>273850</v>
      </c>
      <c r="O84">
        <v>42521</v>
      </c>
      <c r="P84">
        <v>0</v>
      </c>
      <c r="Q84">
        <v>61987</v>
      </c>
      <c r="R84">
        <v>28714</v>
      </c>
      <c r="S84">
        <v>18466</v>
      </c>
      <c r="T84">
        <v>26893</v>
      </c>
      <c r="U84">
        <v>11924</v>
      </c>
      <c r="V84">
        <v>7166</v>
      </c>
      <c r="W84">
        <v>1552</v>
      </c>
      <c r="Y84" s="16" t="s">
        <v>119</v>
      </c>
      <c r="Z84">
        <f t="shared" si="42"/>
        <v>1007837</v>
      </c>
      <c r="AA84">
        <f t="shared" si="43"/>
        <v>419814</v>
      </c>
      <c r="AB84">
        <f t="shared" si="44"/>
        <v>114122</v>
      </c>
      <c r="AC84">
        <f t="shared" si="44"/>
        <v>194591</v>
      </c>
      <c r="AD84">
        <f t="shared" si="45"/>
        <v>18466</v>
      </c>
      <c r="AE84">
        <f t="shared" si="46"/>
        <v>74641</v>
      </c>
      <c r="AF84">
        <f t="shared" si="47"/>
        <v>38995</v>
      </c>
      <c r="AG84">
        <f t="shared" si="47"/>
        <v>7196</v>
      </c>
      <c r="AH84">
        <f t="shared" si="48"/>
        <v>140012</v>
      </c>
      <c r="AJ84" s="16" t="s">
        <v>119</v>
      </c>
      <c r="AK84" s="17">
        <f t="shared" si="49"/>
        <v>0.41654950155630327</v>
      </c>
      <c r="AL84" s="17">
        <f t="shared" si="49"/>
        <v>0.11323458059190127</v>
      </c>
      <c r="AM84" s="17">
        <f t="shared" si="62"/>
        <v>0.19307784889818491</v>
      </c>
      <c r="AN84" s="17">
        <f t="shared" si="63"/>
        <v>1.8322407294036634E-2</v>
      </c>
      <c r="AO84" s="17">
        <f t="shared" si="64"/>
        <v>7.4060587178283788E-2</v>
      </c>
      <c r="AP84" s="17">
        <f t="shared" si="65"/>
        <v>3.8691772578303835E-2</v>
      </c>
      <c r="AQ84" s="17">
        <f t="shared" si="66"/>
        <v>7.1400434792530934E-3</v>
      </c>
      <c r="AR84" s="17">
        <f t="shared" si="67"/>
        <v>0.13892325842373321</v>
      </c>
      <c r="AS84">
        <f t="shared" si="39"/>
        <v>1</v>
      </c>
      <c r="BD84" t="str">
        <f t="shared" si="68"/>
        <v>1995Q4</v>
      </c>
      <c r="BE84">
        <f t="shared" si="50"/>
        <v>3936.4000000000233</v>
      </c>
      <c r="BF84">
        <f t="shared" si="51"/>
        <v>6784.8000000000029</v>
      </c>
      <c r="BG84" s="17">
        <f t="shared" si="69"/>
        <v>1.7236053246621184</v>
      </c>
      <c r="BH84">
        <f t="shared" si="70"/>
        <v>3.9364000000000234</v>
      </c>
      <c r="BI84">
        <f t="shared" si="70"/>
        <v>6.7848000000000033</v>
      </c>
      <c r="BJ84">
        <f t="shared" si="72"/>
        <v>16700.399999999907</v>
      </c>
      <c r="BK84">
        <f t="shared" si="72"/>
        <v>10538.599999999999</v>
      </c>
      <c r="BM84" t="str">
        <f t="shared" si="53"/>
        <v>1995Q4</v>
      </c>
      <c r="BN84" s="17">
        <f t="shared" si="54"/>
        <v>0.52978408214820449</v>
      </c>
      <c r="BO84" s="17">
        <f t="shared" si="55"/>
        <v>0.19307784889818491</v>
      </c>
      <c r="BP84" s="17">
        <f t="shared" si="56"/>
        <v>7.4060587178283788E-2</v>
      </c>
      <c r="BQ84" s="17">
        <f t="shared" si="57"/>
        <v>1.8322407294036634E-2</v>
      </c>
      <c r="BR84" s="17">
        <f t="shared" si="58"/>
        <v>0.18475507448129014</v>
      </c>
      <c r="BS84" t="s">
        <v>119</v>
      </c>
      <c r="BT84">
        <f t="shared" si="59"/>
        <v>733.98699999999997</v>
      </c>
      <c r="BU84">
        <f t="shared" si="60"/>
        <v>273.85000000000002</v>
      </c>
      <c r="BV84">
        <f t="shared" si="61"/>
        <v>1007.837</v>
      </c>
    </row>
    <row r="85" spans="1:74" x14ac:dyDescent="0.3">
      <c r="A85" s="16" t="s">
        <v>120</v>
      </c>
      <c r="B85">
        <v>741420</v>
      </c>
      <c r="C85">
        <v>342377</v>
      </c>
      <c r="D85">
        <v>33204</v>
      </c>
      <c r="E85">
        <v>4222</v>
      </c>
      <c r="F85">
        <v>52107</v>
      </c>
      <c r="G85">
        <v>165514</v>
      </c>
      <c r="H85">
        <v>5</v>
      </c>
      <c r="I85">
        <v>37983</v>
      </c>
      <c r="J85">
        <v>32495</v>
      </c>
      <c r="K85">
        <v>5154</v>
      </c>
      <c r="M85" s="16" t="s">
        <v>120</v>
      </c>
      <c r="N85">
        <v>274711</v>
      </c>
      <c r="O85">
        <v>43405</v>
      </c>
      <c r="P85">
        <v>0</v>
      </c>
      <c r="Q85">
        <v>60551</v>
      </c>
      <c r="R85">
        <v>29172</v>
      </c>
      <c r="S85">
        <v>18639</v>
      </c>
      <c r="T85">
        <v>27803</v>
      </c>
      <c r="U85">
        <v>12176</v>
      </c>
      <c r="V85">
        <v>7239</v>
      </c>
      <c r="W85">
        <v>1221</v>
      </c>
      <c r="Y85" s="16" t="s">
        <v>120</v>
      </c>
      <c r="Z85">
        <f t="shared" si="42"/>
        <v>1016131</v>
      </c>
      <c r="AA85">
        <f t="shared" si="43"/>
        <v>423208</v>
      </c>
      <c r="AB85">
        <f t="shared" si="44"/>
        <v>112658</v>
      </c>
      <c r="AC85">
        <f t="shared" si="44"/>
        <v>194686</v>
      </c>
      <c r="AD85">
        <f t="shared" si="45"/>
        <v>18639</v>
      </c>
      <c r="AE85">
        <f t="shared" si="46"/>
        <v>77967</v>
      </c>
      <c r="AF85">
        <f t="shared" si="47"/>
        <v>39734</v>
      </c>
      <c r="AG85">
        <f t="shared" si="47"/>
        <v>6375</v>
      </c>
      <c r="AH85">
        <f t="shared" si="48"/>
        <v>142864</v>
      </c>
      <c r="AJ85" s="16" t="s">
        <v>120</v>
      </c>
      <c r="AK85" s="17">
        <f t="shared" si="49"/>
        <v>0.41648960616298492</v>
      </c>
      <c r="AL85" s="17">
        <f t="shared" si="49"/>
        <v>0.11086956307798897</v>
      </c>
      <c r="AM85" s="17">
        <f t="shared" si="62"/>
        <v>0.19159537500578175</v>
      </c>
      <c r="AN85" s="17">
        <f t="shared" si="63"/>
        <v>1.834310733556992E-2</v>
      </c>
      <c r="AO85" s="17">
        <f t="shared" si="64"/>
        <v>7.6729279984568924E-2</v>
      </c>
      <c r="AP85" s="17">
        <f t="shared" si="65"/>
        <v>3.9103225863594361E-2</v>
      </c>
      <c r="AQ85" s="17">
        <f t="shared" si="66"/>
        <v>6.273797374551116E-3</v>
      </c>
      <c r="AR85" s="17">
        <f t="shared" si="67"/>
        <v>0.14059604519496011</v>
      </c>
      <c r="AS85">
        <f t="shared" si="39"/>
        <v>1</v>
      </c>
      <c r="BD85" t="str">
        <f t="shared" si="68"/>
        <v>1996Q1</v>
      </c>
      <c r="BE85">
        <f t="shared" si="50"/>
        <v>8294</v>
      </c>
      <c r="BF85">
        <f t="shared" si="51"/>
        <v>3326</v>
      </c>
      <c r="BG85" s="17">
        <f t="shared" si="69"/>
        <v>0.40101278032312515</v>
      </c>
      <c r="BH85">
        <f t="shared" si="70"/>
        <v>8.2940000000000005</v>
      </c>
      <c r="BI85">
        <f t="shared" si="70"/>
        <v>3.3260000000000001</v>
      </c>
      <c r="BJ85">
        <f t="shared" si="72"/>
        <v>20577.099999999977</v>
      </c>
      <c r="BK85">
        <f t="shared" si="72"/>
        <v>14415.800000000003</v>
      </c>
      <c r="BM85" t="str">
        <f t="shared" si="53"/>
        <v>1996Q1</v>
      </c>
      <c r="BN85" s="17">
        <f t="shared" si="54"/>
        <v>0.52735916924097392</v>
      </c>
      <c r="BO85" s="17">
        <f t="shared" si="55"/>
        <v>0.19159537500578175</v>
      </c>
      <c r="BP85" s="17">
        <f t="shared" si="56"/>
        <v>7.6729279984568924E-2</v>
      </c>
      <c r="BQ85" s="17">
        <f t="shared" si="57"/>
        <v>1.834310733556992E-2</v>
      </c>
      <c r="BR85" s="17">
        <f t="shared" si="58"/>
        <v>0.18597306843310557</v>
      </c>
      <c r="BS85" t="s">
        <v>120</v>
      </c>
      <c r="BT85">
        <f t="shared" si="59"/>
        <v>741.42</v>
      </c>
      <c r="BU85">
        <f t="shared" si="60"/>
        <v>274.71100000000001</v>
      </c>
      <c r="BV85">
        <f t="shared" si="61"/>
        <v>1016.131</v>
      </c>
    </row>
    <row r="86" spans="1:74" x14ac:dyDescent="0.3">
      <c r="A86" s="16" t="s">
        <v>121</v>
      </c>
      <c r="B86">
        <v>750951</v>
      </c>
      <c r="C86">
        <v>348830</v>
      </c>
      <c r="D86">
        <v>32310</v>
      </c>
      <c r="E86">
        <v>4062</v>
      </c>
      <c r="F86">
        <v>52469</v>
      </c>
      <c r="G86">
        <v>165172</v>
      </c>
      <c r="H86">
        <v>5</v>
      </c>
      <c r="I86">
        <v>39873</v>
      </c>
      <c r="J86">
        <v>34608</v>
      </c>
      <c r="K86">
        <v>4815</v>
      </c>
      <c r="M86" s="16" t="s">
        <v>121</v>
      </c>
      <c r="N86">
        <v>277944</v>
      </c>
      <c r="O86">
        <v>44116</v>
      </c>
      <c r="P86">
        <v>0</v>
      </c>
      <c r="Q86">
        <v>60674</v>
      </c>
      <c r="R86">
        <v>29607</v>
      </c>
      <c r="S86">
        <v>18234</v>
      </c>
      <c r="T86">
        <v>28938</v>
      </c>
      <c r="U86">
        <v>12825</v>
      </c>
      <c r="V86">
        <v>8003</v>
      </c>
      <c r="W86">
        <v>1041</v>
      </c>
      <c r="Y86" s="16" t="s">
        <v>121</v>
      </c>
      <c r="Z86">
        <f t="shared" si="42"/>
        <v>1028895</v>
      </c>
      <c r="AA86">
        <f t="shared" si="43"/>
        <v>429318</v>
      </c>
      <c r="AB86">
        <f t="shared" si="44"/>
        <v>113143</v>
      </c>
      <c r="AC86">
        <f t="shared" si="44"/>
        <v>194779</v>
      </c>
      <c r="AD86">
        <f t="shared" si="45"/>
        <v>18234</v>
      </c>
      <c r="AE86">
        <f t="shared" si="46"/>
        <v>81641</v>
      </c>
      <c r="AF86">
        <f t="shared" si="47"/>
        <v>42611</v>
      </c>
      <c r="AG86">
        <f t="shared" si="47"/>
        <v>5856</v>
      </c>
      <c r="AH86">
        <f t="shared" si="48"/>
        <v>143313</v>
      </c>
      <c r="AJ86" s="16" t="s">
        <v>121</v>
      </c>
      <c r="AK86" s="17">
        <f t="shared" si="49"/>
        <v>0.41726123656932923</v>
      </c>
      <c r="AL86" s="17">
        <f t="shared" si="49"/>
        <v>0.10996554556101448</v>
      </c>
      <c r="AM86" s="17">
        <f t="shared" si="62"/>
        <v>0.18930891879151907</v>
      </c>
      <c r="AN86" s="17">
        <f t="shared" si="63"/>
        <v>1.7721924977767412E-2</v>
      </c>
      <c r="AO86" s="17">
        <f t="shared" si="64"/>
        <v>7.9348232812872066E-2</v>
      </c>
      <c r="AP86" s="17">
        <f t="shared" si="65"/>
        <v>4.1414332852234677E-2</v>
      </c>
      <c r="AQ86" s="17">
        <f t="shared" si="66"/>
        <v>5.6915428688058545E-3</v>
      </c>
      <c r="AR86" s="17">
        <f t="shared" si="67"/>
        <v>0.13928826556645721</v>
      </c>
      <c r="AS86">
        <f t="shared" si="39"/>
        <v>0.99999999999999989</v>
      </c>
      <c r="BD86" t="str">
        <f t="shared" si="68"/>
        <v>1996Q2</v>
      </c>
      <c r="BE86">
        <f t="shared" si="50"/>
        <v>12764</v>
      </c>
      <c r="BF86">
        <f t="shared" si="51"/>
        <v>3674</v>
      </c>
      <c r="BG86" s="17">
        <f t="shared" si="69"/>
        <v>0.28784080225634595</v>
      </c>
      <c r="BH86">
        <f t="shared" si="70"/>
        <v>12.763999999999999</v>
      </c>
      <c r="BI86">
        <f t="shared" si="70"/>
        <v>3.6739999999999999</v>
      </c>
      <c r="BJ86">
        <f t="shared" si="72"/>
        <v>28803.099999999977</v>
      </c>
      <c r="BK86">
        <f t="shared" si="72"/>
        <v>15915.199999999997</v>
      </c>
      <c r="BM86" t="str">
        <f t="shared" si="53"/>
        <v>1996Q2</v>
      </c>
      <c r="BN86" s="17">
        <f t="shared" si="54"/>
        <v>0.52722678213034369</v>
      </c>
      <c r="BO86" s="17">
        <f t="shared" si="55"/>
        <v>0.18930891879151907</v>
      </c>
      <c r="BP86" s="17">
        <f t="shared" si="56"/>
        <v>7.9348232812872066E-2</v>
      </c>
      <c r="BQ86" s="17">
        <f t="shared" si="57"/>
        <v>1.7721924977767412E-2</v>
      </c>
      <c r="BR86" s="17">
        <f t="shared" si="58"/>
        <v>0.18639414128749773</v>
      </c>
      <c r="BS86" t="s">
        <v>121</v>
      </c>
      <c r="BT86">
        <f t="shared" si="59"/>
        <v>750.95100000000002</v>
      </c>
      <c r="BU86">
        <f t="shared" si="60"/>
        <v>277.94400000000002</v>
      </c>
      <c r="BV86">
        <f t="shared" si="61"/>
        <v>1028.895</v>
      </c>
    </row>
    <row r="87" spans="1:74" x14ac:dyDescent="0.3">
      <c r="A87" s="16" t="s">
        <v>122</v>
      </c>
      <c r="B87">
        <v>751470</v>
      </c>
      <c r="C87">
        <v>352977</v>
      </c>
      <c r="D87">
        <v>32228</v>
      </c>
      <c r="E87">
        <v>3882</v>
      </c>
      <c r="F87">
        <v>52567</v>
      </c>
      <c r="G87">
        <v>162215</v>
      </c>
      <c r="H87">
        <v>4</v>
      </c>
      <c r="I87">
        <v>40549</v>
      </c>
      <c r="J87">
        <v>33469</v>
      </c>
      <c r="K87">
        <v>4470</v>
      </c>
      <c r="M87" s="16" t="s">
        <v>122</v>
      </c>
      <c r="N87">
        <v>280374</v>
      </c>
      <c r="O87">
        <v>45174</v>
      </c>
      <c r="P87">
        <v>0</v>
      </c>
      <c r="Q87">
        <v>61303</v>
      </c>
      <c r="R87">
        <v>28776</v>
      </c>
      <c r="S87">
        <v>17991</v>
      </c>
      <c r="T87">
        <v>30705</v>
      </c>
      <c r="U87">
        <v>13782</v>
      </c>
      <c r="V87">
        <v>7549</v>
      </c>
      <c r="W87">
        <v>1008</v>
      </c>
      <c r="Y87" s="16" t="s">
        <v>122</v>
      </c>
      <c r="Z87">
        <f t="shared" si="42"/>
        <v>1031844</v>
      </c>
      <c r="AA87">
        <f t="shared" si="43"/>
        <v>434261</v>
      </c>
      <c r="AB87">
        <f t="shared" si="44"/>
        <v>113870</v>
      </c>
      <c r="AC87">
        <f t="shared" si="44"/>
        <v>190991</v>
      </c>
      <c r="AD87">
        <f t="shared" si="45"/>
        <v>17991</v>
      </c>
      <c r="AE87">
        <f t="shared" si="46"/>
        <v>85040</v>
      </c>
      <c r="AF87">
        <f t="shared" si="47"/>
        <v>41018</v>
      </c>
      <c r="AG87">
        <f t="shared" si="47"/>
        <v>5478</v>
      </c>
      <c r="AH87">
        <f t="shared" si="48"/>
        <v>143195</v>
      </c>
      <c r="AJ87" s="16" t="s">
        <v>122</v>
      </c>
      <c r="AK87" s="17">
        <f t="shared" si="49"/>
        <v>0.42085916088090836</v>
      </c>
      <c r="AL87" s="17">
        <f t="shared" si="49"/>
        <v>0.11035582898190037</v>
      </c>
      <c r="AM87" s="17">
        <f t="shared" si="62"/>
        <v>0.18509677819515352</v>
      </c>
      <c r="AN87" s="17">
        <f t="shared" si="63"/>
        <v>1.7435775175317199E-2</v>
      </c>
      <c r="AO87" s="17">
        <f t="shared" si="64"/>
        <v>8.2415558941080241E-2</v>
      </c>
      <c r="AP87" s="17">
        <f t="shared" si="65"/>
        <v>3.9752133074379463E-2</v>
      </c>
      <c r="AQ87" s="17">
        <f t="shared" si="66"/>
        <v>5.3089420493795574E-3</v>
      </c>
      <c r="AR87" s="17">
        <f t="shared" si="67"/>
        <v>0.1387758227018813</v>
      </c>
      <c r="AS87">
        <f t="shared" si="39"/>
        <v>1</v>
      </c>
      <c r="BD87" t="str">
        <f t="shared" si="68"/>
        <v>1996Q3</v>
      </c>
      <c r="BE87">
        <f t="shared" si="50"/>
        <v>2949</v>
      </c>
      <c r="BF87">
        <f t="shared" si="51"/>
        <v>3399</v>
      </c>
      <c r="BG87" s="17">
        <f t="shared" si="69"/>
        <v>1.1525940996948119</v>
      </c>
      <c r="BH87">
        <f t="shared" si="70"/>
        <v>2.9489999999999998</v>
      </c>
      <c r="BI87">
        <f t="shared" si="70"/>
        <v>3.399</v>
      </c>
      <c r="BJ87">
        <f t="shared" si="72"/>
        <v>27943.400000000023</v>
      </c>
      <c r="BK87">
        <f t="shared" si="72"/>
        <v>17183.800000000003</v>
      </c>
      <c r="BM87" t="str">
        <f t="shared" si="53"/>
        <v>1996Q3</v>
      </c>
      <c r="BN87" s="17">
        <f t="shared" si="54"/>
        <v>0.53121498986280868</v>
      </c>
      <c r="BO87" s="17">
        <f t="shared" si="55"/>
        <v>0.18509677819515352</v>
      </c>
      <c r="BP87" s="17">
        <f t="shared" si="56"/>
        <v>8.2415558941080241E-2</v>
      </c>
      <c r="BQ87" s="17">
        <f t="shared" si="57"/>
        <v>1.7435775175317199E-2</v>
      </c>
      <c r="BR87" s="17">
        <f t="shared" si="58"/>
        <v>0.18383689782564033</v>
      </c>
      <c r="BS87" t="s">
        <v>122</v>
      </c>
      <c r="BT87">
        <f t="shared" si="59"/>
        <v>751.47</v>
      </c>
      <c r="BU87">
        <f t="shared" si="60"/>
        <v>280.37400000000002</v>
      </c>
      <c r="BV87">
        <f t="shared" si="61"/>
        <v>1031.8440000000001</v>
      </c>
    </row>
    <row r="88" spans="1:74" x14ac:dyDescent="0.3">
      <c r="A88" s="16" t="s">
        <v>123</v>
      </c>
      <c r="B88">
        <v>763598</v>
      </c>
      <c r="C88">
        <v>361296</v>
      </c>
      <c r="D88">
        <v>32223</v>
      </c>
      <c r="E88">
        <v>3933</v>
      </c>
      <c r="F88">
        <v>52723</v>
      </c>
      <c r="G88">
        <v>160315</v>
      </c>
      <c r="H88">
        <v>0</v>
      </c>
      <c r="I88">
        <v>46519</v>
      </c>
      <c r="J88">
        <v>32563</v>
      </c>
      <c r="K88">
        <v>4646</v>
      </c>
      <c r="M88" s="16" t="s">
        <v>123</v>
      </c>
      <c r="N88">
        <v>286110</v>
      </c>
      <c r="O88">
        <v>45451</v>
      </c>
      <c r="P88">
        <v>0</v>
      </c>
      <c r="Q88">
        <v>61570</v>
      </c>
      <c r="R88">
        <v>30750</v>
      </c>
      <c r="S88">
        <v>17702</v>
      </c>
      <c r="T88">
        <v>32499</v>
      </c>
      <c r="U88">
        <v>15721</v>
      </c>
      <c r="V88">
        <v>7211</v>
      </c>
      <c r="W88">
        <v>1187</v>
      </c>
      <c r="Y88" s="16" t="s">
        <v>123</v>
      </c>
      <c r="Z88">
        <f t="shared" si="42"/>
        <v>1049708</v>
      </c>
      <c r="AA88">
        <f t="shared" si="43"/>
        <v>442903</v>
      </c>
      <c r="AB88">
        <f t="shared" si="44"/>
        <v>114293</v>
      </c>
      <c r="AC88">
        <f t="shared" si="44"/>
        <v>191065</v>
      </c>
      <c r="AD88">
        <f t="shared" si="45"/>
        <v>17702</v>
      </c>
      <c r="AE88">
        <f t="shared" si="46"/>
        <v>94739</v>
      </c>
      <c r="AF88">
        <f t="shared" si="47"/>
        <v>39774</v>
      </c>
      <c r="AG88">
        <f t="shared" si="47"/>
        <v>5833</v>
      </c>
      <c r="AH88">
        <f t="shared" si="48"/>
        <v>143399</v>
      </c>
      <c r="AJ88" s="16" t="s">
        <v>123</v>
      </c>
      <c r="AK88" s="17">
        <f t="shared" si="49"/>
        <v>0.42192971759765574</v>
      </c>
      <c r="AL88" s="17">
        <f t="shared" si="49"/>
        <v>0.10888075541007594</v>
      </c>
      <c r="AM88" s="17">
        <f t="shared" si="62"/>
        <v>0.18201728480682247</v>
      </c>
      <c r="AN88" s="17">
        <f t="shared" si="63"/>
        <v>1.6863737344099503E-2</v>
      </c>
      <c r="AO88" s="17">
        <f t="shared" si="64"/>
        <v>9.0252717898691825E-2</v>
      </c>
      <c r="AP88" s="17">
        <f t="shared" si="65"/>
        <v>3.789053717795806E-2</v>
      </c>
      <c r="AQ88" s="17">
        <f t="shared" si="66"/>
        <v>5.5567834102436108E-3</v>
      </c>
      <c r="AR88" s="17">
        <f t="shared" si="67"/>
        <v>0.13660846635445287</v>
      </c>
      <c r="AS88">
        <f t="shared" si="39"/>
        <v>1</v>
      </c>
      <c r="BD88" t="str">
        <f t="shared" si="68"/>
        <v>1996Q4</v>
      </c>
      <c r="BE88">
        <f t="shared" si="50"/>
        <v>17864</v>
      </c>
      <c r="BF88">
        <f t="shared" si="51"/>
        <v>9699</v>
      </c>
      <c r="BG88" s="17">
        <f t="shared" si="69"/>
        <v>0.54293551276309893</v>
      </c>
      <c r="BH88">
        <f t="shared" si="70"/>
        <v>17.864000000000001</v>
      </c>
      <c r="BI88">
        <f t="shared" si="70"/>
        <v>9.6989999999999998</v>
      </c>
      <c r="BJ88">
        <f t="shared" si="72"/>
        <v>41871</v>
      </c>
      <c r="BK88">
        <f t="shared" si="72"/>
        <v>20098</v>
      </c>
      <c r="BM88" t="str">
        <f t="shared" si="53"/>
        <v>1996Q4</v>
      </c>
      <c r="BN88" s="17">
        <f t="shared" si="54"/>
        <v>0.53081047300773165</v>
      </c>
      <c r="BO88" s="17">
        <f t="shared" si="55"/>
        <v>0.18201728480682247</v>
      </c>
      <c r="BP88" s="17">
        <f t="shared" si="56"/>
        <v>9.0252717898691825E-2</v>
      </c>
      <c r="BQ88" s="17">
        <f t="shared" si="57"/>
        <v>1.6863737344099503E-2</v>
      </c>
      <c r="BR88" s="17">
        <f t="shared" si="58"/>
        <v>0.18005578694265453</v>
      </c>
      <c r="BS88" t="s">
        <v>123</v>
      </c>
      <c r="BT88">
        <f t="shared" si="59"/>
        <v>763.59799999999996</v>
      </c>
      <c r="BU88">
        <f t="shared" si="60"/>
        <v>286.11</v>
      </c>
      <c r="BV88">
        <f t="shared" si="61"/>
        <v>1049.7080000000001</v>
      </c>
    </row>
    <row r="89" spans="1:74" x14ac:dyDescent="0.3">
      <c r="A89" s="16" t="s">
        <v>124</v>
      </c>
      <c r="B89">
        <v>771144</v>
      </c>
      <c r="C89">
        <v>364784</v>
      </c>
      <c r="D89">
        <v>30765</v>
      </c>
      <c r="E89">
        <v>4097</v>
      </c>
      <c r="F89">
        <v>52007</v>
      </c>
      <c r="G89">
        <v>159699</v>
      </c>
      <c r="H89">
        <v>0</v>
      </c>
      <c r="I89">
        <v>48054</v>
      </c>
      <c r="J89">
        <v>32113</v>
      </c>
      <c r="K89">
        <v>5100</v>
      </c>
      <c r="M89" s="16" t="s">
        <v>124</v>
      </c>
      <c r="N89">
        <v>286350</v>
      </c>
      <c r="O89">
        <v>46444</v>
      </c>
      <c r="P89">
        <v>0</v>
      </c>
      <c r="Q89">
        <v>60645</v>
      </c>
      <c r="R89">
        <v>30057</v>
      </c>
      <c r="S89">
        <v>17330</v>
      </c>
      <c r="T89">
        <v>33749</v>
      </c>
      <c r="U89">
        <v>15684</v>
      </c>
      <c r="V89">
        <v>7960</v>
      </c>
      <c r="W89">
        <v>1197</v>
      </c>
      <c r="Y89" s="16" t="s">
        <v>124</v>
      </c>
      <c r="Z89">
        <f t="shared" si="42"/>
        <v>1057494</v>
      </c>
      <c r="AA89">
        <f t="shared" si="43"/>
        <v>446090</v>
      </c>
      <c r="AB89">
        <f t="shared" si="44"/>
        <v>112652</v>
      </c>
      <c r="AC89">
        <f t="shared" si="44"/>
        <v>189756</v>
      </c>
      <c r="AD89">
        <f t="shared" si="45"/>
        <v>17330</v>
      </c>
      <c r="AE89">
        <f t="shared" si="46"/>
        <v>97487</v>
      </c>
      <c r="AF89">
        <f t="shared" si="47"/>
        <v>40073</v>
      </c>
      <c r="AG89">
        <f t="shared" si="47"/>
        <v>6297</v>
      </c>
      <c r="AH89">
        <f t="shared" si="48"/>
        <v>147809</v>
      </c>
      <c r="AJ89" s="16" t="s">
        <v>124</v>
      </c>
      <c r="AK89" s="17">
        <f t="shared" si="49"/>
        <v>0.42183690876733104</v>
      </c>
      <c r="AL89" s="17">
        <f t="shared" si="49"/>
        <v>0.10652731835830748</v>
      </c>
      <c r="AM89" s="17">
        <f t="shared" si="62"/>
        <v>0.17943931596775017</v>
      </c>
      <c r="AN89" s="17">
        <f t="shared" si="63"/>
        <v>1.6387799836216566E-2</v>
      </c>
      <c r="AO89" s="17">
        <f t="shared" si="64"/>
        <v>9.2186811461814441E-2</v>
      </c>
      <c r="AP89" s="17">
        <f t="shared" si="65"/>
        <v>3.789430483766338E-2</v>
      </c>
      <c r="AQ89" s="17">
        <f t="shared" si="66"/>
        <v>5.9546437142905771E-3</v>
      </c>
      <c r="AR89" s="17">
        <f t="shared" si="67"/>
        <v>0.13977289705662632</v>
      </c>
      <c r="AS89">
        <f t="shared" si="39"/>
        <v>1</v>
      </c>
      <c r="BD89" t="str">
        <f t="shared" si="68"/>
        <v>1997Q1</v>
      </c>
      <c r="BE89">
        <f t="shared" si="50"/>
        <v>7786</v>
      </c>
      <c r="BF89">
        <f t="shared" si="51"/>
        <v>2748</v>
      </c>
      <c r="BG89" s="17">
        <f t="shared" si="69"/>
        <v>0.35294117647058826</v>
      </c>
      <c r="BH89">
        <f t="shared" si="70"/>
        <v>7.7859999999999996</v>
      </c>
      <c r="BI89">
        <f t="shared" si="70"/>
        <v>2.7480000000000002</v>
      </c>
      <c r="BJ89">
        <f t="shared" si="72"/>
        <v>41363</v>
      </c>
      <c r="BK89">
        <f t="shared" si="72"/>
        <v>19520</v>
      </c>
      <c r="BM89" t="str">
        <f t="shared" si="53"/>
        <v>1997Q1</v>
      </c>
      <c r="BN89" s="17">
        <f t="shared" si="54"/>
        <v>0.52836422712563857</v>
      </c>
      <c r="BO89" s="17">
        <f t="shared" si="55"/>
        <v>0.17943931596775017</v>
      </c>
      <c r="BP89" s="17">
        <f t="shared" si="56"/>
        <v>9.2186811461814441E-2</v>
      </c>
      <c r="BQ89" s="17">
        <f t="shared" si="57"/>
        <v>1.6387799836216566E-2</v>
      </c>
      <c r="BR89" s="17">
        <f t="shared" si="58"/>
        <v>0.18362184560858028</v>
      </c>
      <c r="BS89" t="s">
        <v>124</v>
      </c>
      <c r="BT89">
        <f t="shared" si="59"/>
        <v>771.14400000000001</v>
      </c>
      <c r="BU89">
        <f t="shared" si="60"/>
        <v>286.35000000000002</v>
      </c>
      <c r="BV89">
        <f t="shared" si="61"/>
        <v>1057.4940000000001</v>
      </c>
    </row>
    <row r="90" spans="1:74" x14ac:dyDescent="0.3">
      <c r="A90" s="16" t="s">
        <v>125</v>
      </c>
      <c r="B90">
        <v>787977</v>
      </c>
      <c r="C90">
        <v>374683</v>
      </c>
      <c r="D90">
        <v>28277</v>
      </c>
      <c r="E90">
        <v>4152</v>
      </c>
      <c r="F90">
        <v>52132</v>
      </c>
      <c r="G90">
        <v>159613</v>
      </c>
      <c r="H90">
        <v>0</v>
      </c>
      <c r="I90">
        <v>51401</v>
      </c>
      <c r="J90">
        <v>32440</v>
      </c>
      <c r="K90">
        <v>5642</v>
      </c>
      <c r="M90" s="16" t="s">
        <v>125</v>
      </c>
      <c r="N90">
        <v>290383</v>
      </c>
      <c r="O90">
        <v>48049</v>
      </c>
      <c r="P90">
        <v>0</v>
      </c>
      <c r="Q90">
        <v>60070</v>
      </c>
      <c r="R90">
        <v>30685</v>
      </c>
      <c r="S90">
        <v>16792</v>
      </c>
      <c r="T90">
        <v>35167</v>
      </c>
      <c r="U90">
        <v>16812</v>
      </c>
      <c r="V90">
        <v>7868</v>
      </c>
      <c r="W90">
        <v>1495</v>
      </c>
      <c r="Y90" s="16" t="s">
        <v>125</v>
      </c>
      <c r="Z90">
        <f t="shared" si="42"/>
        <v>1078360</v>
      </c>
      <c r="AA90">
        <f t="shared" si="43"/>
        <v>455161</v>
      </c>
      <c r="AB90">
        <f t="shared" si="44"/>
        <v>112202</v>
      </c>
      <c r="AC90">
        <f t="shared" si="44"/>
        <v>190298</v>
      </c>
      <c r="AD90">
        <f t="shared" si="45"/>
        <v>16792</v>
      </c>
      <c r="AE90">
        <f t="shared" si="46"/>
        <v>103380</v>
      </c>
      <c r="AF90">
        <f t="shared" si="47"/>
        <v>40308</v>
      </c>
      <c r="AG90">
        <f t="shared" si="47"/>
        <v>7137</v>
      </c>
      <c r="AH90">
        <f t="shared" si="48"/>
        <v>153082</v>
      </c>
      <c r="AJ90" s="16" t="s">
        <v>125</v>
      </c>
      <c r="AK90" s="17">
        <f t="shared" si="49"/>
        <v>0.42208631625802145</v>
      </c>
      <c r="AL90" s="17">
        <f t="shared" si="49"/>
        <v>0.1040487406802923</v>
      </c>
      <c r="AM90" s="17">
        <f t="shared" si="62"/>
        <v>0.1764698245483883</v>
      </c>
      <c r="AN90" s="17">
        <f t="shared" si="63"/>
        <v>1.5571794206016544E-2</v>
      </c>
      <c r="AO90" s="17">
        <f t="shared" si="64"/>
        <v>9.586779925071405E-2</v>
      </c>
      <c r="AP90" s="17">
        <f t="shared" si="65"/>
        <v>3.7378982899959196E-2</v>
      </c>
      <c r="AQ90" s="17">
        <f t="shared" si="66"/>
        <v>6.6183834711970027E-3</v>
      </c>
      <c r="AR90" s="17">
        <f t="shared" si="67"/>
        <v>0.14195815868541117</v>
      </c>
      <c r="AS90">
        <f t="shared" si="39"/>
        <v>1</v>
      </c>
      <c r="BD90" t="str">
        <f t="shared" si="68"/>
        <v>1997Q2</v>
      </c>
      <c r="BE90">
        <f t="shared" si="50"/>
        <v>20866</v>
      </c>
      <c r="BF90">
        <f t="shared" si="51"/>
        <v>5893</v>
      </c>
      <c r="BG90" s="17">
        <f t="shared" si="69"/>
        <v>0.282421163615451</v>
      </c>
      <c r="BH90">
        <f t="shared" si="70"/>
        <v>20.866</v>
      </c>
      <c r="BI90">
        <f t="shared" si="70"/>
        <v>5.8929999999999998</v>
      </c>
      <c r="BJ90">
        <f t="shared" si="72"/>
        <v>49465</v>
      </c>
      <c r="BK90">
        <f t="shared" si="72"/>
        <v>21739</v>
      </c>
      <c r="BM90" t="str">
        <f t="shared" si="53"/>
        <v>1997Q2</v>
      </c>
      <c r="BN90" s="17">
        <f t="shared" si="54"/>
        <v>0.52613505693831375</v>
      </c>
      <c r="BO90" s="17">
        <f t="shared" si="55"/>
        <v>0.1764698245483883</v>
      </c>
      <c r="BP90" s="17">
        <f t="shared" si="56"/>
        <v>9.586779925071405E-2</v>
      </c>
      <c r="BQ90" s="17">
        <f t="shared" si="57"/>
        <v>1.5571794206016544E-2</v>
      </c>
      <c r="BR90" s="17">
        <f t="shared" si="58"/>
        <v>0.18595552505656737</v>
      </c>
      <c r="BS90" t="s">
        <v>125</v>
      </c>
      <c r="BT90">
        <f t="shared" si="59"/>
        <v>787.97699999999998</v>
      </c>
      <c r="BU90">
        <f t="shared" si="60"/>
        <v>290.38299999999998</v>
      </c>
      <c r="BV90">
        <f t="shared" si="61"/>
        <v>1078.3599999999999</v>
      </c>
    </row>
    <row r="91" spans="1:74" x14ac:dyDescent="0.3">
      <c r="A91" s="16" t="s">
        <v>126</v>
      </c>
      <c r="B91">
        <v>804690</v>
      </c>
      <c r="C91">
        <v>386013</v>
      </c>
      <c r="D91">
        <v>27611</v>
      </c>
      <c r="E91">
        <v>4267</v>
      </c>
      <c r="F91">
        <v>51187</v>
      </c>
      <c r="G91">
        <v>157368</v>
      </c>
      <c r="H91">
        <v>0</v>
      </c>
      <c r="I91">
        <v>55301</v>
      </c>
      <c r="J91">
        <v>32408</v>
      </c>
      <c r="K91">
        <v>6002</v>
      </c>
      <c r="M91" s="16" t="s">
        <v>126</v>
      </c>
      <c r="N91">
        <v>292563</v>
      </c>
      <c r="O91">
        <v>48145</v>
      </c>
      <c r="P91">
        <v>0</v>
      </c>
      <c r="Q91">
        <v>60348</v>
      </c>
      <c r="R91">
        <v>30999</v>
      </c>
      <c r="S91">
        <v>16492</v>
      </c>
      <c r="T91">
        <v>36372</v>
      </c>
      <c r="U91">
        <v>17409</v>
      </c>
      <c r="V91">
        <v>7423</v>
      </c>
      <c r="W91">
        <v>1673</v>
      </c>
      <c r="Y91" s="16" t="s">
        <v>126</v>
      </c>
      <c r="Z91">
        <f t="shared" si="42"/>
        <v>1097253</v>
      </c>
      <c r="AA91">
        <f t="shared" si="43"/>
        <v>466036</v>
      </c>
      <c r="AB91">
        <f t="shared" si="44"/>
        <v>111535</v>
      </c>
      <c r="AC91">
        <f t="shared" si="44"/>
        <v>188367</v>
      </c>
      <c r="AD91">
        <f t="shared" si="45"/>
        <v>16492</v>
      </c>
      <c r="AE91">
        <f t="shared" si="46"/>
        <v>109082</v>
      </c>
      <c r="AF91">
        <f t="shared" si="47"/>
        <v>39831</v>
      </c>
      <c r="AG91">
        <f t="shared" si="47"/>
        <v>7675</v>
      </c>
      <c r="AH91">
        <f t="shared" si="48"/>
        <v>158235</v>
      </c>
      <c r="AJ91" s="16" t="s">
        <v>126</v>
      </c>
      <c r="AK91" s="17">
        <f t="shared" si="49"/>
        <v>0.42472975694757725</v>
      </c>
      <c r="AL91" s="17">
        <f t="shared" si="49"/>
        <v>0.10164930057151815</v>
      </c>
      <c r="AM91" s="17">
        <f t="shared" si="62"/>
        <v>0.17167143767207746</v>
      </c>
      <c r="AN91" s="17">
        <f t="shared" si="63"/>
        <v>1.5030261935943669E-2</v>
      </c>
      <c r="AO91" s="17">
        <f t="shared" si="64"/>
        <v>9.9413717711412039E-2</v>
      </c>
      <c r="AP91" s="17">
        <f t="shared" si="65"/>
        <v>3.6300652629794587E-2</v>
      </c>
      <c r="AQ91" s="17">
        <f t="shared" si="66"/>
        <v>6.9947405019626287E-3</v>
      </c>
      <c r="AR91" s="17">
        <f t="shared" si="67"/>
        <v>0.14421013202971419</v>
      </c>
      <c r="AS91">
        <f t="shared" si="39"/>
        <v>1</v>
      </c>
      <c r="BD91" t="str">
        <f t="shared" si="68"/>
        <v>1997Q3</v>
      </c>
      <c r="BE91">
        <f t="shared" si="50"/>
        <v>18893</v>
      </c>
      <c r="BF91">
        <f t="shared" si="51"/>
        <v>5702</v>
      </c>
      <c r="BG91" s="17">
        <f t="shared" si="69"/>
        <v>0.30180490128619064</v>
      </c>
      <c r="BH91">
        <f t="shared" si="70"/>
        <v>18.893000000000001</v>
      </c>
      <c r="BI91">
        <f t="shared" si="70"/>
        <v>5.702</v>
      </c>
      <c r="BJ91">
        <f t="shared" si="72"/>
        <v>65409</v>
      </c>
      <c r="BK91">
        <f t="shared" si="72"/>
        <v>24042</v>
      </c>
      <c r="BM91" t="str">
        <f t="shared" si="53"/>
        <v>1997Q3</v>
      </c>
      <c r="BN91" s="17">
        <f t="shared" si="54"/>
        <v>0.52637905751909542</v>
      </c>
      <c r="BO91" s="17">
        <f t="shared" si="55"/>
        <v>0.17167143767207746</v>
      </c>
      <c r="BP91" s="17">
        <f t="shared" si="56"/>
        <v>9.9413717711412039E-2</v>
      </c>
      <c r="BQ91" s="17">
        <f t="shared" si="57"/>
        <v>1.5030261935943669E-2</v>
      </c>
      <c r="BR91" s="17">
        <f t="shared" si="58"/>
        <v>0.1875055251614714</v>
      </c>
      <c r="BS91" t="s">
        <v>126</v>
      </c>
      <c r="BT91">
        <f t="shared" si="59"/>
        <v>804.69</v>
      </c>
      <c r="BU91">
        <f t="shared" si="60"/>
        <v>292.56299999999999</v>
      </c>
      <c r="BV91">
        <f t="shared" si="61"/>
        <v>1097.2530000000002</v>
      </c>
    </row>
    <row r="92" spans="1:74" x14ac:dyDescent="0.3">
      <c r="A92" s="16" t="s">
        <v>127</v>
      </c>
      <c r="B92">
        <v>825632</v>
      </c>
      <c r="C92">
        <v>392637</v>
      </c>
      <c r="D92">
        <v>26097</v>
      </c>
      <c r="E92">
        <v>4414</v>
      </c>
      <c r="F92">
        <v>51252</v>
      </c>
      <c r="G92">
        <v>158779</v>
      </c>
      <c r="H92">
        <v>0</v>
      </c>
      <c r="I92">
        <v>65384</v>
      </c>
      <c r="J92">
        <v>31285</v>
      </c>
      <c r="K92">
        <v>6850</v>
      </c>
      <c r="M92" s="16" t="s">
        <v>127</v>
      </c>
      <c r="N92">
        <v>297848</v>
      </c>
      <c r="O92">
        <v>49670</v>
      </c>
      <c r="P92">
        <v>0</v>
      </c>
      <c r="Q92">
        <v>59543</v>
      </c>
      <c r="R92">
        <v>30402</v>
      </c>
      <c r="S92">
        <v>16215</v>
      </c>
      <c r="T92">
        <v>37794</v>
      </c>
      <c r="U92">
        <v>20182</v>
      </c>
      <c r="V92">
        <v>7979</v>
      </c>
      <c r="W92">
        <v>2084</v>
      </c>
      <c r="Y92" s="16" t="s">
        <v>127</v>
      </c>
      <c r="Z92">
        <f t="shared" si="42"/>
        <v>1123480</v>
      </c>
      <c r="AA92">
        <f t="shared" si="43"/>
        <v>472818</v>
      </c>
      <c r="AB92">
        <f t="shared" si="44"/>
        <v>110795</v>
      </c>
      <c r="AC92">
        <f t="shared" si="44"/>
        <v>189181</v>
      </c>
      <c r="AD92">
        <f t="shared" si="45"/>
        <v>16215</v>
      </c>
      <c r="AE92">
        <f t="shared" si="46"/>
        <v>123360</v>
      </c>
      <c r="AF92">
        <f t="shared" si="47"/>
        <v>39264</v>
      </c>
      <c r="AG92">
        <f t="shared" si="47"/>
        <v>8934</v>
      </c>
      <c r="AH92">
        <f t="shared" si="48"/>
        <v>162913</v>
      </c>
      <c r="AJ92" s="16" t="s">
        <v>127</v>
      </c>
      <c r="AK92" s="17">
        <f t="shared" si="49"/>
        <v>0.42085128351194501</v>
      </c>
      <c r="AL92" s="17">
        <f t="shared" si="49"/>
        <v>9.8617687898315945E-2</v>
      </c>
      <c r="AM92" s="17">
        <f t="shared" si="62"/>
        <v>0.16838840032755367</v>
      </c>
      <c r="AN92" s="17">
        <f t="shared" si="63"/>
        <v>1.4432833695303878E-2</v>
      </c>
      <c r="AO92" s="17">
        <f t="shared" si="64"/>
        <v>0.10980168761348667</v>
      </c>
      <c r="AP92" s="17">
        <f t="shared" si="65"/>
        <v>3.4948552711218717E-2</v>
      </c>
      <c r="AQ92" s="17">
        <f t="shared" si="66"/>
        <v>7.9520774735642816E-3</v>
      </c>
      <c r="AR92" s="17">
        <f t="shared" si="67"/>
        <v>0.14500747676861181</v>
      </c>
      <c r="AS92">
        <f t="shared" si="39"/>
        <v>0.99999999999999989</v>
      </c>
      <c r="BD92" t="str">
        <f t="shared" si="68"/>
        <v>1997Q4</v>
      </c>
      <c r="BE92">
        <f t="shared" si="50"/>
        <v>26227</v>
      </c>
      <c r="BF92">
        <f t="shared" si="51"/>
        <v>14278</v>
      </c>
      <c r="BG92" s="17">
        <f t="shared" si="69"/>
        <v>0.54440080832729631</v>
      </c>
      <c r="BH92">
        <f t="shared" si="70"/>
        <v>26.227</v>
      </c>
      <c r="BI92">
        <f t="shared" si="70"/>
        <v>14.278</v>
      </c>
      <c r="BJ92">
        <f t="shared" si="72"/>
        <v>73772</v>
      </c>
      <c r="BK92">
        <f t="shared" si="72"/>
        <v>28621</v>
      </c>
      <c r="BM92" t="str">
        <f t="shared" si="53"/>
        <v>1997Q4</v>
      </c>
      <c r="BN92" s="17">
        <f t="shared" si="54"/>
        <v>0.51946897141026094</v>
      </c>
      <c r="BO92" s="17">
        <f t="shared" si="55"/>
        <v>0.16838840032755367</v>
      </c>
      <c r="BP92" s="17">
        <f t="shared" si="56"/>
        <v>0.10980168761348667</v>
      </c>
      <c r="BQ92" s="17">
        <f t="shared" si="57"/>
        <v>1.4432833695303878E-2</v>
      </c>
      <c r="BR92" s="17">
        <f t="shared" si="58"/>
        <v>0.1879081069533948</v>
      </c>
      <c r="BS92" t="s">
        <v>127</v>
      </c>
      <c r="BT92">
        <f t="shared" si="59"/>
        <v>825.63199999999995</v>
      </c>
      <c r="BU92">
        <f t="shared" si="60"/>
        <v>297.84800000000001</v>
      </c>
      <c r="BV92">
        <f t="shared" si="61"/>
        <v>1123.48</v>
      </c>
    </row>
    <row r="93" spans="1:74" x14ac:dyDescent="0.3">
      <c r="A93" s="16" t="s">
        <v>128</v>
      </c>
      <c r="B93">
        <v>839586</v>
      </c>
      <c r="C93">
        <v>398827</v>
      </c>
      <c r="D93">
        <v>23957</v>
      </c>
      <c r="E93">
        <v>4496</v>
      </c>
      <c r="F93">
        <v>50592</v>
      </c>
      <c r="G93">
        <v>158493</v>
      </c>
      <c r="H93">
        <v>0</v>
      </c>
      <c r="I93">
        <v>76404</v>
      </c>
      <c r="J93">
        <v>31162</v>
      </c>
      <c r="K93">
        <v>7971</v>
      </c>
      <c r="M93" s="16" t="s">
        <v>128</v>
      </c>
      <c r="N93">
        <v>304306</v>
      </c>
      <c r="O93">
        <v>51860</v>
      </c>
      <c r="P93">
        <v>0</v>
      </c>
      <c r="Q93">
        <v>59272</v>
      </c>
      <c r="R93">
        <v>30394</v>
      </c>
      <c r="S93">
        <v>15439</v>
      </c>
      <c r="T93">
        <v>38995</v>
      </c>
      <c r="U93">
        <v>23814</v>
      </c>
      <c r="V93">
        <v>7366</v>
      </c>
      <c r="W93">
        <v>2159</v>
      </c>
      <c r="Y93" s="16" t="s">
        <v>128</v>
      </c>
      <c r="Z93">
        <f t="shared" si="42"/>
        <v>1143892</v>
      </c>
      <c r="AA93">
        <f t="shared" si="43"/>
        <v>479140</v>
      </c>
      <c r="AB93">
        <f t="shared" si="44"/>
        <v>109864</v>
      </c>
      <c r="AC93">
        <f t="shared" si="44"/>
        <v>188887</v>
      </c>
      <c r="AD93">
        <f t="shared" si="45"/>
        <v>15439</v>
      </c>
      <c r="AE93">
        <f t="shared" si="46"/>
        <v>139213</v>
      </c>
      <c r="AF93">
        <f t="shared" si="47"/>
        <v>38528</v>
      </c>
      <c r="AG93">
        <f t="shared" si="47"/>
        <v>10130</v>
      </c>
      <c r="AH93">
        <f t="shared" si="48"/>
        <v>162691</v>
      </c>
      <c r="AJ93" s="16" t="s">
        <v>128</v>
      </c>
      <c r="AK93" s="17">
        <f t="shared" si="49"/>
        <v>0.41886821483147013</v>
      </c>
      <c r="AL93" s="17">
        <f t="shared" si="49"/>
        <v>9.6044032128907275E-2</v>
      </c>
      <c r="AM93" s="17">
        <f t="shared" si="62"/>
        <v>0.16512660286110928</v>
      </c>
      <c r="AN93" s="17">
        <f t="shared" si="63"/>
        <v>1.3496903553832006E-2</v>
      </c>
      <c r="AO93" s="17">
        <f t="shared" si="64"/>
        <v>0.121701174586412</v>
      </c>
      <c r="AP93" s="17">
        <f t="shared" si="65"/>
        <v>3.3681501400481866E-2</v>
      </c>
      <c r="AQ93" s="17">
        <f t="shared" si="66"/>
        <v>8.855731135456844E-3</v>
      </c>
      <c r="AR93" s="17">
        <f t="shared" si="67"/>
        <v>0.14222583950233064</v>
      </c>
      <c r="AS93">
        <f t="shared" si="39"/>
        <v>1</v>
      </c>
      <c r="BD93" t="str">
        <f t="shared" si="68"/>
        <v>1998Q1</v>
      </c>
      <c r="BE93">
        <f t="shared" si="50"/>
        <v>20412</v>
      </c>
      <c r="BF93">
        <f t="shared" si="51"/>
        <v>15853</v>
      </c>
      <c r="BG93" s="17">
        <f t="shared" si="69"/>
        <v>0.77665098961395262</v>
      </c>
      <c r="BH93">
        <f t="shared" si="70"/>
        <v>20.411999999999999</v>
      </c>
      <c r="BI93">
        <f t="shared" si="70"/>
        <v>15.853</v>
      </c>
      <c r="BJ93">
        <f t="shared" si="72"/>
        <v>86398</v>
      </c>
      <c r="BK93">
        <f t="shared" si="72"/>
        <v>41726</v>
      </c>
      <c r="BM93" t="str">
        <f t="shared" si="53"/>
        <v>1998Q1</v>
      </c>
      <c r="BN93" s="17">
        <f t="shared" si="54"/>
        <v>0.51491224696037741</v>
      </c>
      <c r="BO93" s="17">
        <f t="shared" si="55"/>
        <v>0.16512660286110928</v>
      </c>
      <c r="BP93" s="17">
        <f t="shared" si="56"/>
        <v>0.121701174586412</v>
      </c>
      <c r="BQ93" s="17">
        <f t="shared" si="57"/>
        <v>1.3496903553832006E-2</v>
      </c>
      <c r="BR93" s="17">
        <f t="shared" si="58"/>
        <v>0.18476307203826936</v>
      </c>
      <c r="BS93" t="s">
        <v>128</v>
      </c>
      <c r="BT93">
        <f t="shared" si="59"/>
        <v>839.58600000000001</v>
      </c>
      <c r="BU93">
        <f t="shared" si="60"/>
        <v>304.30599999999998</v>
      </c>
      <c r="BV93">
        <f t="shared" si="61"/>
        <v>1143.8920000000001</v>
      </c>
    </row>
    <row r="94" spans="1:74" x14ac:dyDescent="0.3">
      <c r="A94" s="16" t="s">
        <v>129</v>
      </c>
      <c r="B94">
        <v>858714</v>
      </c>
      <c r="C94">
        <v>403497</v>
      </c>
      <c r="D94">
        <v>23026</v>
      </c>
      <c r="E94">
        <v>4539</v>
      </c>
      <c r="F94">
        <v>51053</v>
      </c>
      <c r="G94">
        <v>159456</v>
      </c>
      <c r="H94">
        <v>0</v>
      </c>
      <c r="I94">
        <v>91324</v>
      </c>
      <c r="J94">
        <v>30691</v>
      </c>
      <c r="K94">
        <v>8504</v>
      </c>
      <c r="M94" s="16" t="s">
        <v>129</v>
      </c>
      <c r="N94">
        <v>311350</v>
      </c>
      <c r="O94">
        <v>52347</v>
      </c>
      <c r="P94">
        <v>0</v>
      </c>
      <c r="Q94">
        <v>59096</v>
      </c>
      <c r="R94">
        <v>30618</v>
      </c>
      <c r="S94">
        <v>15226</v>
      </c>
      <c r="T94">
        <v>40393</v>
      </c>
      <c r="U94">
        <v>27829</v>
      </c>
      <c r="V94">
        <v>7325</v>
      </c>
      <c r="W94">
        <v>2226</v>
      </c>
      <c r="Y94" s="16" t="s">
        <v>129</v>
      </c>
      <c r="Z94">
        <f t="shared" si="42"/>
        <v>1170064</v>
      </c>
      <c r="AA94">
        <f t="shared" si="43"/>
        <v>483409</v>
      </c>
      <c r="AB94">
        <f t="shared" si="44"/>
        <v>110149</v>
      </c>
      <c r="AC94">
        <f t="shared" si="44"/>
        <v>190074</v>
      </c>
      <c r="AD94">
        <f t="shared" si="45"/>
        <v>15226</v>
      </c>
      <c r="AE94">
        <f t="shared" si="46"/>
        <v>159546</v>
      </c>
      <c r="AF94">
        <f t="shared" si="47"/>
        <v>38016</v>
      </c>
      <c r="AG94">
        <f t="shared" si="47"/>
        <v>10730</v>
      </c>
      <c r="AH94">
        <f t="shared" si="48"/>
        <v>162914</v>
      </c>
      <c r="AJ94" s="16" t="s">
        <v>129</v>
      </c>
      <c r="AK94" s="17">
        <f t="shared" si="49"/>
        <v>0.41314748594948653</v>
      </c>
      <c r="AL94" s="17">
        <f t="shared" si="49"/>
        <v>9.4139294944550048E-2</v>
      </c>
      <c r="AM94" s="17">
        <f t="shared" si="62"/>
        <v>0.16244752423799039</v>
      </c>
      <c r="AN94" s="17">
        <f t="shared" si="63"/>
        <v>1.3012963393455401E-2</v>
      </c>
      <c r="AO94" s="17">
        <f t="shared" si="64"/>
        <v>0.13635664373914588</v>
      </c>
      <c r="AP94" s="17">
        <f t="shared" si="65"/>
        <v>3.2490530432523347E-2</v>
      </c>
      <c r="AQ94" s="17">
        <f t="shared" si="66"/>
        <v>9.170438540114045E-3</v>
      </c>
      <c r="AR94" s="17">
        <f t="shared" si="67"/>
        <v>0.13923511876273434</v>
      </c>
      <c r="AS94">
        <f t="shared" si="39"/>
        <v>0.99999999999999989</v>
      </c>
      <c r="BD94" t="str">
        <f t="shared" si="68"/>
        <v>1998Q2</v>
      </c>
      <c r="BE94">
        <f t="shared" si="50"/>
        <v>26172</v>
      </c>
      <c r="BF94">
        <f t="shared" si="51"/>
        <v>20333</v>
      </c>
      <c r="BG94" s="17">
        <f t="shared" si="69"/>
        <v>0.77689897600489077</v>
      </c>
      <c r="BH94">
        <f t="shared" si="70"/>
        <v>26.172000000000001</v>
      </c>
      <c r="BI94">
        <f t="shared" si="70"/>
        <v>20.332999999999998</v>
      </c>
      <c r="BJ94">
        <f t="shared" si="72"/>
        <v>91704</v>
      </c>
      <c r="BK94">
        <f t="shared" si="72"/>
        <v>56166</v>
      </c>
      <c r="BM94" t="str">
        <f t="shared" si="53"/>
        <v>1998Q2</v>
      </c>
      <c r="BN94" s="17">
        <f t="shared" si="54"/>
        <v>0.50728678089403656</v>
      </c>
      <c r="BO94" s="17">
        <f t="shared" si="55"/>
        <v>0.16244752423799039</v>
      </c>
      <c r="BP94" s="17">
        <f t="shared" si="56"/>
        <v>0.13635664373914588</v>
      </c>
      <c r="BQ94" s="17">
        <f t="shared" si="57"/>
        <v>1.3012963393455401E-2</v>
      </c>
      <c r="BR94" s="17">
        <f t="shared" si="58"/>
        <v>0.18089608773537175</v>
      </c>
      <c r="BS94" t="s">
        <v>129</v>
      </c>
      <c r="BT94">
        <f t="shared" si="59"/>
        <v>858.71400000000006</v>
      </c>
      <c r="BU94">
        <f t="shared" si="60"/>
        <v>311.35000000000002</v>
      </c>
      <c r="BV94">
        <f t="shared" si="61"/>
        <v>1170.0640000000001</v>
      </c>
    </row>
    <row r="95" spans="1:74" x14ac:dyDescent="0.3">
      <c r="A95" s="16" t="s">
        <v>130</v>
      </c>
      <c r="B95">
        <v>880630</v>
      </c>
      <c r="C95">
        <v>415779</v>
      </c>
      <c r="D95">
        <v>22840</v>
      </c>
      <c r="E95">
        <v>4716</v>
      </c>
      <c r="F95">
        <v>51388</v>
      </c>
      <c r="G95">
        <v>159189</v>
      </c>
      <c r="H95">
        <v>0</v>
      </c>
      <c r="I95">
        <v>96948</v>
      </c>
      <c r="J95">
        <v>33346</v>
      </c>
      <c r="K95">
        <v>9309</v>
      </c>
      <c r="M95" s="16" t="s">
        <v>130</v>
      </c>
      <c r="N95">
        <v>319732</v>
      </c>
      <c r="O95">
        <v>53402</v>
      </c>
      <c r="P95">
        <v>0</v>
      </c>
      <c r="Q95">
        <v>56903</v>
      </c>
      <c r="R95">
        <v>30565</v>
      </c>
      <c r="S95">
        <v>15412</v>
      </c>
      <c r="T95">
        <v>44580</v>
      </c>
      <c r="U95">
        <v>29866</v>
      </c>
      <c r="V95">
        <v>7351</v>
      </c>
      <c r="W95">
        <v>2387</v>
      </c>
      <c r="Y95" s="16" t="s">
        <v>130</v>
      </c>
      <c r="Z95">
        <f t="shared" si="42"/>
        <v>1200362</v>
      </c>
      <c r="AA95">
        <f t="shared" si="43"/>
        <v>496737</v>
      </c>
      <c r="AB95">
        <f t="shared" si="44"/>
        <v>108291</v>
      </c>
      <c r="AC95">
        <f t="shared" si="44"/>
        <v>189754</v>
      </c>
      <c r="AD95">
        <f t="shared" si="45"/>
        <v>15412</v>
      </c>
      <c r="AE95">
        <f t="shared" si="46"/>
        <v>171394</v>
      </c>
      <c r="AF95">
        <f t="shared" si="47"/>
        <v>40697</v>
      </c>
      <c r="AG95">
        <f t="shared" si="47"/>
        <v>11696</v>
      </c>
      <c r="AH95">
        <f t="shared" si="48"/>
        <v>166381</v>
      </c>
      <c r="AJ95" s="16" t="s">
        <v>130</v>
      </c>
      <c r="AK95" s="17">
        <f t="shared" si="49"/>
        <v>0.41382266349651187</v>
      </c>
      <c r="AL95" s="17">
        <f t="shared" si="49"/>
        <v>9.0215285055674874E-2</v>
      </c>
      <c r="AM95" s="17">
        <f t="shared" si="62"/>
        <v>0.15808064567188898</v>
      </c>
      <c r="AN95" s="17">
        <f t="shared" si="63"/>
        <v>1.2839460096204312E-2</v>
      </c>
      <c r="AO95" s="17">
        <f t="shared" si="64"/>
        <v>0.14278525977996637</v>
      </c>
      <c r="AP95" s="17">
        <f t="shared" si="65"/>
        <v>3.3903938978408182E-2</v>
      </c>
      <c r="AQ95" s="17">
        <f t="shared" si="66"/>
        <v>9.7437273089284737E-3</v>
      </c>
      <c r="AR95" s="17">
        <f t="shared" si="67"/>
        <v>0.13860901961241692</v>
      </c>
      <c r="AS95">
        <f t="shared" si="39"/>
        <v>0.99999999999999989</v>
      </c>
      <c r="BD95" t="str">
        <f t="shared" si="68"/>
        <v>1998Q3</v>
      </c>
      <c r="BE95">
        <f t="shared" si="50"/>
        <v>30298</v>
      </c>
      <c r="BF95">
        <f t="shared" si="51"/>
        <v>11848</v>
      </c>
      <c r="BG95" s="17">
        <f t="shared" si="69"/>
        <v>0.39104891411974385</v>
      </c>
      <c r="BH95">
        <f t="shared" si="70"/>
        <v>30.297999999999998</v>
      </c>
      <c r="BI95">
        <f t="shared" si="70"/>
        <v>11.848000000000001</v>
      </c>
      <c r="BJ95">
        <f t="shared" si="72"/>
        <v>103109</v>
      </c>
      <c r="BK95">
        <f t="shared" si="72"/>
        <v>62312</v>
      </c>
      <c r="BM95" t="str">
        <f t="shared" si="53"/>
        <v>1998Q3</v>
      </c>
      <c r="BN95" s="17">
        <f t="shared" si="54"/>
        <v>0.50403794855218675</v>
      </c>
      <c r="BO95" s="17">
        <f t="shared" si="55"/>
        <v>0.15808064567188898</v>
      </c>
      <c r="BP95" s="17">
        <f t="shared" si="56"/>
        <v>0.14278525977996637</v>
      </c>
      <c r="BQ95" s="17">
        <f t="shared" si="57"/>
        <v>1.2839460096204312E-2</v>
      </c>
      <c r="BR95" s="17">
        <f t="shared" si="58"/>
        <v>0.18225668589975358</v>
      </c>
      <c r="BS95" t="s">
        <v>130</v>
      </c>
      <c r="BT95">
        <f t="shared" si="59"/>
        <v>880.63</v>
      </c>
      <c r="BU95">
        <f t="shared" si="60"/>
        <v>319.73200000000003</v>
      </c>
      <c r="BV95">
        <f t="shared" si="61"/>
        <v>1200.3620000000001</v>
      </c>
    </row>
    <row r="96" spans="1:74" x14ac:dyDescent="0.3">
      <c r="A96" s="16" t="s">
        <v>131</v>
      </c>
      <c r="B96">
        <v>916281</v>
      </c>
      <c r="C96">
        <v>431090</v>
      </c>
      <c r="D96">
        <v>20396</v>
      </c>
      <c r="E96">
        <v>4837</v>
      </c>
      <c r="F96">
        <v>53002</v>
      </c>
      <c r="G96">
        <v>164004</v>
      </c>
      <c r="H96">
        <v>0</v>
      </c>
      <c r="I96">
        <v>112847</v>
      </c>
      <c r="J96">
        <v>34803</v>
      </c>
      <c r="K96">
        <v>9371</v>
      </c>
      <c r="M96" s="16" t="s">
        <v>131</v>
      </c>
      <c r="N96">
        <v>331472</v>
      </c>
      <c r="O96">
        <v>54632</v>
      </c>
      <c r="P96">
        <v>0</v>
      </c>
      <c r="Q96">
        <v>57038</v>
      </c>
      <c r="R96">
        <v>31522</v>
      </c>
      <c r="S96">
        <v>16175</v>
      </c>
      <c r="T96">
        <v>48255</v>
      </c>
      <c r="U96">
        <v>33073</v>
      </c>
      <c r="V96">
        <v>6965</v>
      </c>
      <c r="W96">
        <v>2137</v>
      </c>
      <c r="Y96" s="16" t="s">
        <v>131</v>
      </c>
      <c r="Z96">
        <f t="shared" si="42"/>
        <v>1247753</v>
      </c>
      <c r="AA96">
        <f t="shared" si="43"/>
        <v>510955</v>
      </c>
      <c r="AB96">
        <f t="shared" si="44"/>
        <v>110040</v>
      </c>
      <c r="AC96">
        <f t="shared" si="44"/>
        <v>195526</v>
      </c>
      <c r="AD96">
        <f t="shared" si="45"/>
        <v>16175</v>
      </c>
      <c r="AE96">
        <f t="shared" si="46"/>
        <v>194175</v>
      </c>
      <c r="AF96">
        <f t="shared" si="47"/>
        <v>41768</v>
      </c>
      <c r="AG96">
        <f t="shared" si="47"/>
        <v>11508</v>
      </c>
      <c r="AH96">
        <f t="shared" si="48"/>
        <v>167606</v>
      </c>
      <c r="AJ96" s="16" t="s">
        <v>131</v>
      </c>
      <c r="AK96" s="17">
        <f t="shared" si="49"/>
        <v>0.40950011741105813</v>
      </c>
      <c r="AL96" s="17">
        <f t="shared" si="49"/>
        <v>8.8190531299063193E-2</v>
      </c>
      <c r="AM96" s="17">
        <f t="shared" si="62"/>
        <v>0.1567024883931355</v>
      </c>
      <c r="AN96" s="17">
        <f t="shared" si="63"/>
        <v>1.2963302833172912E-2</v>
      </c>
      <c r="AO96" s="17">
        <f t="shared" si="64"/>
        <v>0.15561974204830603</v>
      </c>
      <c r="AP96" s="17">
        <f t="shared" si="65"/>
        <v>3.3474573894031912E-2</v>
      </c>
      <c r="AQ96" s="17">
        <f t="shared" si="66"/>
        <v>9.2229792274592815E-3</v>
      </c>
      <c r="AR96" s="17">
        <f t="shared" si="67"/>
        <v>0.13432626489377306</v>
      </c>
      <c r="AS96">
        <f t="shared" si="39"/>
        <v>0.99999999999999989</v>
      </c>
      <c r="BD96" t="str">
        <f t="shared" si="68"/>
        <v>1998Q4</v>
      </c>
      <c r="BE96">
        <f t="shared" si="50"/>
        <v>47391</v>
      </c>
      <c r="BF96">
        <f t="shared" si="51"/>
        <v>22781</v>
      </c>
      <c r="BG96" s="17">
        <f t="shared" si="69"/>
        <v>0.48070308708404547</v>
      </c>
      <c r="BH96">
        <f t="shared" si="70"/>
        <v>47.390999999999998</v>
      </c>
      <c r="BI96">
        <f t="shared" si="70"/>
        <v>22.780999999999999</v>
      </c>
      <c r="BJ96">
        <f t="shared" si="72"/>
        <v>124273</v>
      </c>
      <c r="BK96">
        <f t="shared" si="72"/>
        <v>70815</v>
      </c>
      <c r="BM96" t="str">
        <f t="shared" si="53"/>
        <v>1998Q4</v>
      </c>
      <c r="BN96" s="17">
        <f t="shared" si="54"/>
        <v>0.49769064871012131</v>
      </c>
      <c r="BO96" s="17">
        <f t="shared" si="55"/>
        <v>0.1567024883931355</v>
      </c>
      <c r="BP96" s="17">
        <f t="shared" si="56"/>
        <v>0.15561974204830603</v>
      </c>
      <c r="BQ96" s="17">
        <f t="shared" si="57"/>
        <v>1.2963302833172912E-2</v>
      </c>
      <c r="BR96" s="17">
        <f t="shared" si="58"/>
        <v>0.17702381801526423</v>
      </c>
      <c r="BS96" t="s">
        <v>131</v>
      </c>
      <c r="BT96">
        <f t="shared" si="59"/>
        <v>916.28099999999995</v>
      </c>
      <c r="BU96">
        <f t="shared" si="60"/>
        <v>331.47199999999998</v>
      </c>
      <c r="BV96">
        <f t="shared" si="61"/>
        <v>1247.7529999999999</v>
      </c>
    </row>
    <row r="97" spans="1:74" x14ac:dyDescent="0.3">
      <c r="A97" s="16" t="s">
        <v>132</v>
      </c>
      <c r="B97">
        <v>940776</v>
      </c>
      <c r="C97">
        <v>443479</v>
      </c>
      <c r="D97">
        <v>18362</v>
      </c>
      <c r="E97">
        <v>5217</v>
      </c>
      <c r="F97">
        <v>54611</v>
      </c>
      <c r="G97">
        <v>168795</v>
      </c>
      <c r="H97">
        <v>0</v>
      </c>
      <c r="I97">
        <v>122378</v>
      </c>
      <c r="J97">
        <v>36064</v>
      </c>
      <c r="K97">
        <v>10046</v>
      </c>
      <c r="M97" s="16" t="s">
        <v>132</v>
      </c>
      <c r="N97">
        <v>341576</v>
      </c>
      <c r="O97">
        <v>58029</v>
      </c>
      <c r="P97">
        <v>0</v>
      </c>
      <c r="Q97">
        <v>56988</v>
      </c>
      <c r="R97">
        <v>31515</v>
      </c>
      <c r="S97">
        <v>17149</v>
      </c>
      <c r="T97">
        <v>50636</v>
      </c>
      <c r="U97">
        <v>36051</v>
      </c>
      <c r="V97">
        <v>7154</v>
      </c>
      <c r="W97">
        <v>2030</v>
      </c>
      <c r="Y97" s="16" t="s">
        <v>132</v>
      </c>
      <c r="Z97">
        <f t="shared" si="42"/>
        <v>1282352</v>
      </c>
      <c r="AA97">
        <f t="shared" si="43"/>
        <v>525087</v>
      </c>
      <c r="AB97">
        <f t="shared" si="44"/>
        <v>111599</v>
      </c>
      <c r="AC97">
        <f t="shared" si="44"/>
        <v>200310</v>
      </c>
      <c r="AD97">
        <f t="shared" si="45"/>
        <v>17149</v>
      </c>
      <c r="AE97">
        <f t="shared" si="46"/>
        <v>209065</v>
      </c>
      <c r="AF97">
        <f t="shared" si="47"/>
        <v>43218</v>
      </c>
      <c r="AG97">
        <f t="shared" si="47"/>
        <v>12076</v>
      </c>
      <c r="AH97">
        <f t="shared" si="48"/>
        <v>163848</v>
      </c>
      <c r="AJ97" s="16" t="s">
        <v>132</v>
      </c>
      <c r="AK97" s="17">
        <f t="shared" si="49"/>
        <v>0.40947181429123986</v>
      </c>
      <c r="AL97" s="17">
        <f t="shared" si="49"/>
        <v>8.7026806992151914E-2</v>
      </c>
      <c r="AM97" s="17">
        <f t="shared" si="62"/>
        <v>0.15620516051754901</v>
      </c>
      <c r="AN97" s="17">
        <f t="shared" si="63"/>
        <v>1.3373083209602355E-2</v>
      </c>
      <c r="AO97" s="17">
        <f t="shared" si="64"/>
        <v>0.163032459106392</v>
      </c>
      <c r="AP97" s="17">
        <f t="shared" si="65"/>
        <v>3.3702134827254919E-2</v>
      </c>
      <c r="AQ97" s="17">
        <f t="shared" si="66"/>
        <v>9.4170711317953255E-3</v>
      </c>
      <c r="AR97" s="17">
        <f t="shared" si="67"/>
        <v>0.12777146992401461</v>
      </c>
      <c r="AS97">
        <f t="shared" si="39"/>
        <v>1</v>
      </c>
      <c r="BD97" t="str">
        <f t="shared" si="68"/>
        <v>1999Q1</v>
      </c>
      <c r="BE97">
        <f t="shared" si="50"/>
        <v>34599</v>
      </c>
      <c r="BF97">
        <f t="shared" si="51"/>
        <v>14890</v>
      </c>
      <c r="BG97" s="17">
        <f t="shared" si="69"/>
        <v>0.4303592589381196</v>
      </c>
      <c r="BH97">
        <f t="shared" si="70"/>
        <v>34.598999999999997</v>
      </c>
      <c r="BI97">
        <f t="shared" si="70"/>
        <v>14.89</v>
      </c>
      <c r="BJ97">
        <f t="shared" si="72"/>
        <v>138460</v>
      </c>
      <c r="BK97">
        <f t="shared" si="72"/>
        <v>69852</v>
      </c>
      <c r="BM97" t="str">
        <f t="shared" si="53"/>
        <v>1999Q1</v>
      </c>
      <c r="BN97" s="17">
        <f t="shared" si="54"/>
        <v>0.49649862128339178</v>
      </c>
      <c r="BO97" s="17">
        <f t="shared" si="55"/>
        <v>0.15620516051754901</v>
      </c>
      <c r="BP97" s="17">
        <f t="shared" si="56"/>
        <v>0.163032459106392</v>
      </c>
      <c r="BQ97" s="17">
        <f t="shared" si="57"/>
        <v>1.3373083209602355E-2</v>
      </c>
      <c r="BR97" s="17">
        <f t="shared" si="58"/>
        <v>0.17089067588306486</v>
      </c>
      <c r="BS97" t="s">
        <v>132</v>
      </c>
      <c r="BT97">
        <f t="shared" si="59"/>
        <v>940.77599999999995</v>
      </c>
      <c r="BU97">
        <f t="shared" si="60"/>
        <v>341.57600000000002</v>
      </c>
      <c r="BV97">
        <f t="shared" si="61"/>
        <v>1282.3519999999999</v>
      </c>
    </row>
    <row r="98" spans="1:74" x14ac:dyDescent="0.3">
      <c r="A98" s="16" t="s">
        <v>133</v>
      </c>
      <c r="B98">
        <v>964066</v>
      </c>
      <c r="C98">
        <v>457479</v>
      </c>
      <c r="D98">
        <v>17147</v>
      </c>
      <c r="E98">
        <v>5586</v>
      </c>
      <c r="F98">
        <v>56275</v>
      </c>
      <c r="G98">
        <v>173495</v>
      </c>
      <c r="H98">
        <v>0</v>
      </c>
      <c r="I98">
        <v>128499</v>
      </c>
      <c r="J98">
        <v>37632</v>
      </c>
      <c r="K98">
        <v>9991</v>
      </c>
      <c r="M98" s="16" t="s">
        <v>133</v>
      </c>
      <c r="N98">
        <v>348059</v>
      </c>
      <c r="O98">
        <v>60521</v>
      </c>
      <c r="P98">
        <v>0</v>
      </c>
      <c r="Q98">
        <v>55252</v>
      </c>
      <c r="R98">
        <v>31800</v>
      </c>
      <c r="S98">
        <v>18693</v>
      </c>
      <c r="T98">
        <v>52722</v>
      </c>
      <c r="U98">
        <v>37708</v>
      </c>
      <c r="V98">
        <v>7085</v>
      </c>
      <c r="W98">
        <v>1932</v>
      </c>
      <c r="Y98" s="16" t="s">
        <v>133</v>
      </c>
      <c r="Z98">
        <f t="shared" si="42"/>
        <v>1312125</v>
      </c>
      <c r="AA98">
        <f t="shared" si="43"/>
        <v>540733</v>
      </c>
      <c r="AB98">
        <f t="shared" si="44"/>
        <v>111527</v>
      </c>
      <c r="AC98">
        <f t="shared" si="44"/>
        <v>205295</v>
      </c>
      <c r="AD98">
        <f t="shared" si="45"/>
        <v>18693</v>
      </c>
      <c r="AE98">
        <f t="shared" si="46"/>
        <v>218929</v>
      </c>
      <c r="AF98">
        <f t="shared" si="47"/>
        <v>44717</v>
      </c>
      <c r="AG98">
        <f t="shared" si="47"/>
        <v>11923</v>
      </c>
      <c r="AH98">
        <f t="shared" si="48"/>
        <v>160308</v>
      </c>
      <c r="AJ98" s="16" t="s">
        <v>133</v>
      </c>
      <c r="AK98" s="17">
        <f t="shared" si="49"/>
        <v>0.41210479184528914</v>
      </c>
      <c r="AL98" s="17">
        <f t="shared" si="49"/>
        <v>8.4997237305896922E-2</v>
      </c>
      <c r="AM98" s="17">
        <f t="shared" si="62"/>
        <v>0.15645994093550539</v>
      </c>
      <c r="AN98" s="17">
        <f t="shared" si="63"/>
        <v>1.4246356101743355E-2</v>
      </c>
      <c r="AO98" s="17">
        <f t="shared" si="64"/>
        <v>0.16685071925311995</v>
      </c>
      <c r="AP98" s="17">
        <f t="shared" si="65"/>
        <v>3.4079832333047538E-2</v>
      </c>
      <c r="AQ98" s="17">
        <f t="shared" si="66"/>
        <v>9.0867867009621801E-3</v>
      </c>
      <c r="AR98" s="17">
        <f t="shared" si="67"/>
        <v>0.12217433552443556</v>
      </c>
      <c r="AS98">
        <f t="shared" si="39"/>
        <v>1</v>
      </c>
      <c r="BD98" t="str">
        <f t="shared" si="68"/>
        <v>1999Q2</v>
      </c>
      <c r="BE98">
        <f t="shared" si="50"/>
        <v>29773</v>
      </c>
      <c r="BF98">
        <f t="shared" si="51"/>
        <v>9864</v>
      </c>
      <c r="BG98" s="17">
        <f t="shared" si="69"/>
        <v>0.33130688879185838</v>
      </c>
      <c r="BH98">
        <f t="shared" si="70"/>
        <v>29.773</v>
      </c>
      <c r="BI98">
        <f t="shared" si="70"/>
        <v>9.8640000000000008</v>
      </c>
      <c r="BJ98">
        <f t="shared" si="72"/>
        <v>142061</v>
      </c>
      <c r="BK98">
        <f t="shared" si="72"/>
        <v>59383</v>
      </c>
      <c r="BM98" t="str">
        <f t="shared" si="53"/>
        <v>1999Q2</v>
      </c>
      <c r="BN98" s="17">
        <f t="shared" si="54"/>
        <v>0.49710202915118606</v>
      </c>
      <c r="BO98" s="17">
        <f t="shared" si="55"/>
        <v>0.15645994093550539</v>
      </c>
      <c r="BP98" s="17">
        <f t="shared" si="56"/>
        <v>0.16685071925311995</v>
      </c>
      <c r="BQ98" s="17">
        <f t="shared" si="57"/>
        <v>1.4246356101743355E-2</v>
      </c>
      <c r="BR98" s="17">
        <f t="shared" si="58"/>
        <v>0.16534095455844527</v>
      </c>
      <c r="BS98" t="s">
        <v>133</v>
      </c>
      <c r="BT98">
        <f t="shared" si="59"/>
        <v>964.06600000000003</v>
      </c>
      <c r="BU98">
        <f t="shared" si="60"/>
        <v>348.05900000000003</v>
      </c>
      <c r="BV98">
        <f t="shared" si="61"/>
        <v>1312.125</v>
      </c>
    </row>
    <row r="99" spans="1:74" x14ac:dyDescent="0.3">
      <c r="A99" s="16" t="s">
        <v>134</v>
      </c>
      <c r="B99">
        <v>1021673</v>
      </c>
      <c r="C99">
        <v>473688</v>
      </c>
      <c r="D99">
        <v>16871</v>
      </c>
      <c r="E99">
        <v>5847</v>
      </c>
      <c r="F99">
        <v>58072</v>
      </c>
      <c r="G99">
        <v>174571</v>
      </c>
      <c r="H99">
        <v>0</v>
      </c>
      <c r="I99">
        <v>136896</v>
      </c>
      <c r="J99">
        <v>39247</v>
      </c>
      <c r="K99">
        <v>9868</v>
      </c>
      <c r="M99" s="16" t="s">
        <v>134</v>
      </c>
      <c r="N99">
        <v>358647</v>
      </c>
      <c r="O99">
        <v>64007</v>
      </c>
      <c r="P99">
        <v>0</v>
      </c>
      <c r="Q99">
        <v>57463</v>
      </c>
      <c r="R99">
        <v>31998</v>
      </c>
      <c r="S99">
        <v>19863</v>
      </c>
      <c r="T99">
        <v>54814</v>
      </c>
      <c r="U99">
        <v>39281</v>
      </c>
      <c r="V99">
        <v>7113</v>
      </c>
      <c r="W99">
        <v>1831</v>
      </c>
      <c r="Y99" s="16" t="s">
        <v>134</v>
      </c>
      <c r="Z99">
        <f t="shared" si="42"/>
        <v>1380320</v>
      </c>
      <c r="AA99">
        <f t="shared" si="43"/>
        <v>560413</v>
      </c>
      <c r="AB99">
        <f t="shared" si="44"/>
        <v>115535</v>
      </c>
      <c r="AC99">
        <f t="shared" si="44"/>
        <v>206569</v>
      </c>
      <c r="AD99">
        <f t="shared" si="45"/>
        <v>19863</v>
      </c>
      <c r="AE99">
        <f t="shared" si="46"/>
        <v>230991</v>
      </c>
      <c r="AF99">
        <f t="shared" si="47"/>
        <v>46360</v>
      </c>
      <c r="AG99">
        <f t="shared" si="47"/>
        <v>11699</v>
      </c>
      <c r="AH99">
        <f t="shared" si="48"/>
        <v>188890</v>
      </c>
      <c r="AJ99" s="16" t="s">
        <v>134</v>
      </c>
      <c r="AK99" s="17">
        <f t="shared" si="49"/>
        <v>0.4060022313666396</v>
      </c>
      <c r="AL99" s="17">
        <f t="shared" si="49"/>
        <v>8.3701605424829031E-2</v>
      </c>
      <c r="AM99" s="17">
        <f t="shared" si="62"/>
        <v>0.14965297901935784</v>
      </c>
      <c r="AN99" s="17">
        <f t="shared" si="63"/>
        <v>1.4390141416483135E-2</v>
      </c>
      <c r="AO99" s="17">
        <f t="shared" si="64"/>
        <v>0.16734597774429119</v>
      </c>
      <c r="AP99" s="17">
        <f t="shared" si="65"/>
        <v>3.3586414744407093E-2</v>
      </c>
      <c r="AQ99" s="17">
        <f t="shared" si="66"/>
        <v>8.475570882114293E-3</v>
      </c>
      <c r="AR99" s="17">
        <f t="shared" si="67"/>
        <v>0.13684507940187782</v>
      </c>
      <c r="AS99">
        <f t="shared" si="39"/>
        <v>0.99999999999999989</v>
      </c>
      <c r="BD99" t="str">
        <f t="shared" si="68"/>
        <v>1999Q3</v>
      </c>
      <c r="BE99">
        <f t="shared" si="50"/>
        <v>68195</v>
      </c>
      <c r="BF99">
        <f t="shared" si="51"/>
        <v>12062</v>
      </c>
      <c r="BG99" s="17">
        <f t="shared" si="69"/>
        <v>0.17687513747342182</v>
      </c>
      <c r="BH99">
        <f t="shared" si="70"/>
        <v>68.194999999999993</v>
      </c>
      <c r="BI99">
        <f t="shared" si="70"/>
        <v>12.061999999999999</v>
      </c>
      <c r="BJ99">
        <f t="shared" ref="BJ99:BK114" si="73">SUM(BE96:BE99)</f>
        <v>179958</v>
      </c>
      <c r="BK99">
        <f t="shared" si="73"/>
        <v>59597</v>
      </c>
      <c r="BM99" t="str">
        <f t="shared" si="53"/>
        <v>1999Q3</v>
      </c>
      <c r="BN99" s="17">
        <f t="shared" si="54"/>
        <v>0.48970383679146862</v>
      </c>
      <c r="BO99" s="17">
        <f t="shared" si="55"/>
        <v>0.14965297901935784</v>
      </c>
      <c r="BP99" s="17">
        <f t="shared" si="56"/>
        <v>0.16734597774429119</v>
      </c>
      <c r="BQ99" s="17">
        <f t="shared" si="57"/>
        <v>1.4390141416483135E-2</v>
      </c>
      <c r="BR99" s="17">
        <f t="shared" si="58"/>
        <v>0.1789070650283992</v>
      </c>
      <c r="BS99" t="s">
        <v>134</v>
      </c>
      <c r="BT99">
        <f t="shared" si="59"/>
        <v>1021.673</v>
      </c>
      <c r="BU99">
        <f t="shared" si="60"/>
        <v>358.64699999999999</v>
      </c>
      <c r="BV99">
        <f t="shared" si="61"/>
        <v>1380.32</v>
      </c>
    </row>
    <row r="100" spans="1:74" x14ac:dyDescent="0.3">
      <c r="A100" s="16" t="s">
        <v>135</v>
      </c>
      <c r="B100">
        <v>1053023</v>
      </c>
      <c r="C100">
        <v>494406</v>
      </c>
      <c r="D100">
        <v>15940</v>
      </c>
      <c r="E100">
        <v>5987</v>
      </c>
      <c r="F100">
        <v>60063</v>
      </c>
      <c r="G100">
        <v>179048</v>
      </c>
      <c r="H100">
        <v>0</v>
      </c>
      <c r="I100">
        <v>143388</v>
      </c>
      <c r="J100">
        <v>40946</v>
      </c>
      <c r="K100">
        <v>9971</v>
      </c>
      <c r="M100" s="16" t="s">
        <v>135</v>
      </c>
      <c r="N100">
        <v>372489</v>
      </c>
      <c r="O100">
        <v>67665</v>
      </c>
      <c r="P100">
        <v>0</v>
      </c>
      <c r="Q100">
        <v>59309</v>
      </c>
      <c r="R100">
        <v>32818</v>
      </c>
      <c r="S100">
        <v>20497</v>
      </c>
      <c r="T100">
        <v>57478</v>
      </c>
      <c r="U100">
        <v>41602</v>
      </c>
      <c r="V100">
        <v>7201</v>
      </c>
      <c r="W100">
        <v>2307</v>
      </c>
      <c r="Y100" s="16" t="s">
        <v>135</v>
      </c>
      <c r="Z100">
        <f t="shared" si="42"/>
        <v>1425512</v>
      </c>
      <c r="AA100">
        <f t="shared" si="43"/>
        <v>583998</v>
      </c>
      <c r="AB100">
        <f t="shared" si="44"/>
        <v>119372</v>
      </c>
      <c r="AC100">
        <f t="shared" si="44"/>
        <v>211866</v>
      </c>
      <c r="AD100">
        <f t="shared" si="45"/>
        <v>20497</v>
      </c>
      <c r="AE100">
        <f t="shared" si="46"/>
        <v>242468</v>
      </c>
      <c r="AF100">
        <f t="shared" si="47"/>
        <v>48147</v>
      </c>
      <c r="AG100">
        <f t="shared" si="47"/>
        <v>12278</v>
      </c>
      <c r="AH100">
        <f t="shared" si="48"/>
        <v>186886</v>
      </c>
      <c r="AJ100" s="16" t="s">
        <v>135</v>
      </c>
      <c r="AK100" s="17">
        <f t="shared" si="49"/>
        <v>0.40967596204030554</v>
      </c>
      <c r="AL100" s="17">
        <f t="shared" si="49"/>
        <v>8.3739737020803756E-2</v>
      </c>
      <c r="AM100" s="17">
        <f t="shared" si="62"/>
        <v>0.14862449421681473</v>
      </c>
      <c r="AN100" s="17">
        <f t="shared" si="63"/>
        <v>1.4378693409806442E-2</v>
      </c>
      <c r="AO100" s="17">
        <f t="shared" si="64"/>
        <v>0.17009186874610666</v>
      </c>
      <c r="AP100" s="17">
        <f t="shared" si="65"/>
        <v>3.3775233039076487E-2</v>
      </c>
      <c r="AQ100" s="17">
        <f t="shared" si="66"/>
        <v>8.6130456986682688E-3</v>
      </c>
      <c r="AR100" s="17">
        <f t="shared" si="67"/>
        <v>0.13110096582841815</v>
      </c>
      <c r="AS100">
        <f t="shared" si="39"/>
        <v>1</v>
      </c>
      <c r="BD100" t="str">
        <f t="shared" si="68"/>
        <v>1999Q4</v>
      </c>
      <c r="BE100">
        <f t="shared" si="50"/>
        <v>45192</v>
      </c>
      <c r="BF100">
        <f t="shared" si="51"/>
        <v>11477</v>
      </c>
      <c r="BG100" s="17">
        <f t="shared" si="69"/>
        <v>0.25396087803151002</v>
      </c>
      <c r="BH100">
        <f t="shared" si="70"/>
        <v>45.192</v>
      </c>
      <c r="BI100">
        <f t="shared" si="70"/>
        <v>11.477</v>
      </c>
      <c r="BJ100">
        <f t="shared" si="73"/>
        <v>177759</v>
      </c>
      <c r="BK100">
        <f t="shared" si="73"/>
        <v>48293</v>
      </c>
      <c r="BM100" t="str">
        <f t="shared" si="53"/>
        <v>1999Q4</v>
      </c>
      <c r="BN100" s="17">
        <f t="shared" si="54"/>
        <v>0.49341569906110927</v>
      </c>
      <c r="BO100" s="17">
        <f t="shared" si="55"/>
        <v>0.14862449421681473</v>
      </c>
      <c r="BP100" s="17">
        <f t="shared" si="56"/>
        <v>0.17009186874610666</v>
      </c>
      <c r="BQ100" s="17">
        <f t="shared" si="57"/>
        <v>1.4378693409806442E-2</v>
      </c>
      <c r="BR100" s="17">
        <f t="shared" si="58"/>
        <v>0.17348924456616291</v>
      </c>
      <c r="BS100" t="s">
        <v>135</v>
      </c>
      <c r="BT100">
        <f t="shared" si="59"/>
        <v>1053.0229999999999</v>
      </c>
      <c r="BU100">
        <f t="shared" si="60"/>
        <v>372.48899999999998</v>
      </c>
      <c r="BV100">
        <f t="shared" si="61"/>
        <v>1425.5119999999999</v>
      </c>
    </row>
    <row r="101" spans="1:74" x14ac:dyDescent="0.3">
      <c r="A101" s="16" t="s">
        <v>136</v>
      </c>
      <c r="B101">
        <v>1079722</v>
      </c>
      <c r="C101">
        <v>514755</v>
      </c>
      <c r="D101">
        <v>16652</v>
      </c>
      <c r="E101">
        <v>6092</v>
      </c>
      <c r="F101">
        <v>62641</v>
      </c>
      <c r="G101">
        <v>178156</v>
      </c>
      <c r="H101">
        <v>0</v>
      </c>
      <c r="I101">
        <v>147964</v>
      </c>
      <c r="J101">
        <v>40613</v>
      </c>
      <c r="K101">
        <v>9717</v>
      </c>
      <c r="M101" s="16" t="s">
        <v>136</v>
      </c>
      <c r="N101">
        <v>379203</v>
      </c>
      <c r="O101">
        <v>72496</v>
      </c>
      <c r="P101">
        <v>0</v>
      </c>
      <c r="Q101">
        <v>57963</v>
      </c>
      <c r="R101">
        <v>32655</v>
      </c>
      <c r="S101">
        <v>21749</v>
      </c>
      <c r="T101">
        <v>59102</v>
      </c>
      <c r="U101">
        <v>42510</v>
      </c>
      <c r="V101">
        <v>7242</v>
      </c>
      <c r="W101">
        <v>2118</v>
      </c>
      <c r="Y101" s="16" t="s">
        <v>136</v>
      </c>
      <c r="Z101">
        <f t="shared" si="42"/>
        <v>1458925</v>
      </c>
      <c r="AA101">
        <f t="shared" si="43"/>
        <v>609995</v>
      </c>
      <c r="AB101">
        <f t="shared" si="44"/>
        <v>120604</v>
      </c>
      <c r="AC101">
        <f t="shared" si="44"/>
        <v>210811</v>
      </c>
      <c r="AD101">
        <f t="shared" si="45"/>
        <v>21749</v>
      </c>
      <c r="AE101">
        <f t="shared" si="46"/>
        <v>249576</v>
      </c>
      <c r="AF101">
        <f t="shared" si="47"/>
        <v>47855</v>
      </c>
      <c r="AG101">
        <f t="shared" si="47"/>
        <v>11835</v>
      </c>
      <c r="AH101">
        <f t="shared" si="48"/>
        <v>186500</v>
      </c>
      <c r="AJ101" s="16" t="s">
        <v>136</v>
      </c>
      <c r="AK101" s="17">
        <f t="shared" si="49"/>
        <v>0.41811265143855919</v>
      </c>
      <c r="AL101" s="17">
        <f t="shared" si="49"/>
        <v>8.266634679644258E-2</v>
      </c>
      <c r="AM101" s="17">
        <f t="shared" si="62"/>
        <v>0.1444974895899378</v>
      </c>
      <c r="AN101" s="17">
        <f t="shared" si="63"/>
        <v>1.4907551793272444E-2</v>
      </c>
      <c r="AO101" s="17">
        <f t="shared" si="64"/>
        <v>0.17106842366811179</v>
      </c>
      <c r="AP101" s="17">
        <f t="shared" si="65"/>
        <v>3.2801549085799478E-2</v>
      </c>
      <c r="AQ101" s="17">
        <f t="shared" si="66"/>
        <v>8.1121373614133699E-3</v>
      </c>
      <c r="AR101" s="17">
        <f t="shared" si="67"/>
        <v>0.12783385026646332</v>
      </c>
      <c r="AS101">
        <f t="shared" si="39"/>
        <v>0.99999999999999989</v>
      </c>
      <c r="BD101" t="str">
        <f t="shared" si="68"/>
        <v>2000Q1</v>
      </c>
      <c r="BE101">
        <f t="shared" si="50"/>
        <v>33413</v>
      </c>
      <c r="BF101">
        <f t="shared" si="51"/>
        <v>7108</v>
      </c>
      <c r="BG101" s="17">
        <f t="shared" si="69"/>
        <v>0.21273157154400982</v>
      </c>
      <c r="BH101">
        <f t="shared" si="70"/>
        <v>33.412999999999997</v>
      </c>
      <c r="BI101">
        <f t="shared" si="70"/>
        <v>7.1079999999999997</v>
      </c>
      <c r="BJ101">
        <f t="shared" si="73"/>
        <v>176573</v>
      </c>
      <c r="BK101">
        <f t="shared" si="73"/>
        <v>40511</v>
      </c>
      <c r="BM101" t="str">
        <f t="shared" si="53"/>
        <v>2000Q1</v>
      </c>
      <c r="BN101" s="17">
        <f t="shared" si="54"/>
        <v>0.50077899823500172</v>
      </c>
      <c r="BO101" s="17">
        <f t="shared" si="55"/>
        <v>0.1444974895899378</v>
      </c>
      <c r="BP101" s="17">
        <f t="shared" si="56"/>
        <v>0.17106842366811179</v>
      </c>
      <c r="BQ101" s="17">
        <f t="shared" si="57"/>
        <v>1.4907551793272444E-2</v>
      </c>
      <c r="BR101" s="17">
        <f t="shared" si="58"/>
        <v>0.16874753671367618</v>
      </c>
      <c r="BS101" t="s">
        <v>136</v>
      </c>
      <c r="BT101">
        <f t="shared" si="59"/>
        <v>1079.722</v>
      </c>
      <c r="BU101">
        <f t="shared" si="60"/>
        <v>379.20299999999997</v>
      </c>
      <c r="BV101">
        <f t="shared" si="61"/>
        <v>1458.925</v>
      </c>
    </row>
    <row r="102" spans="1:74" x14ac:dyDescent="0.3">
      <c r="A102" s="16" t="s">
        <v>137</v>
      </c>
      <c r="B102">
        <v>1109452</v>
      </c>
      <c r="C102">
        <v>532612</v>
      </c>
      <c r="D102">
        <v>17204</v>
      </c>
      <c r="E102">
        <v>6417</v>
      </c>
      <c r="F102">
        <v>63975</v>
      </c>
      <c r="G102">
        <v>180856</v>
      </c>
      <c r="H102">
        <v>0</v>
      </c>
      <c r="I102">
        <v>154630</v>
      </c>
      <c r="J102">
        <v>41157</v>
      </c>
      <c r="K102">
        <v>9612</v>
      </c>
      <c r="M102" s="16" t="s">
        <v>137</v>
      </c>
      <c r="N102">
        <v>388004</v>
      </c>
      <c r="O102">
        <v>75766</v>
      </c>
      <c r="P102">
        <v>0</v>
      </c>
      <c r="Q102">
        <v>59206</v>
      </c>
      <c r="R102">
        <v>33150</v>
      </c>
      <c r="S102">
        <v>22308</v>
      </c>
      <c r="T102">
        <v>61029</v>
      </c>
      <c r="U102">
        <v>43650</v>
      </c>
      <c r="V102">
        <v>7595</v>
      </c>
      <c r="W102">
        <v>2085</v>
      </c>
      <c r="Y102" s="16" t="s">
        <v>137</v>
      </c>
      <c r="Z102">
        <f t="shared" si="42"/>
        <v>1497456</v>
      </c>
      <c r="AA102">
        <f t="shared" si="43"/>
        <v>631999</v>
      </c>
      <c r="AB102">
        <f t="shared" si="44"/>
        <v>123181</v>
      </c>
      <c r="AC102">
        <f t="shared" si="44"/>
        <v>214006</v>
      </c>
      <c r="AD102">
        <f t="shared" si="45"/>
        <v>22308</v>
      </c>
      <c r="AE102">
        <f t="shared" si="46"/>
        <v>259309</v>
      </c>
      <c r="AF102">
        <f t="shared" si="47"/>
        <v>48752</v>
      </c>
      <c r="AG102">
        <f t="shared" si="47"/>
        <v>11697</v>
      </c>
      <c r="AH102">
        <f t="shared" si="48"/>
        <v>186204</v>
      </c>
      <c r="AJ102" s="16" t="s">
        <v>137</v>
      </c>
      <c r="AK102" s="17">
        <f t="shared" si="49"/>
        <v>0.4220484608562789</v>
      </c>
      <c r="AL102" s="17">
        <f t="shared" si="49"/>
        <v>8.2260179931831046E-2</v>
      </c>
      <c r="AM102" s="17">
        <f t="shared" si="62"/>
        <v>0.1429130471947089</v>
      </c>
      <c r="AN102" s="17">
        <f t="shared" si="63"/>
        <v>1.4897265762733597E-2</v>
      </c>
      <c r="AO102" s="17">
        <f t="shared" si="64"/>
        <v>0.17316635680781273</v>
      </c>
      <c r="AP102" s="17">
        <f t="shared" si="65"/>
        <v>3.2556549240845806E-2</v>
      </c>
      <c r="AQ102" s="17">
        <f t="shared" si="66"/>
        <v>7.8112478763983717E-3</v>
      </c>
      <c r="AR102" s="17">
        <f t="shared" si="67"/>
        <v>0.12434689232939064</v>
      </c>
      <c r="AS102">
        <f t="shared" si="39"/>
        <v>1</v>
      </c>
      <c r="BD102" t="str">
        <f t="shared" si="68"/>
        <v>2000Q2</v>
      </c>
      <c r="BE102">
        <f t="shared" si="50"/>
        <v>38531</v>
      </c>
      <c r="BF102">
        <f t="shared" si="51"/>
        <v>9733</v>
      </c>
      <c r="BG102" s="17">
        <f t="shared" si="69"/>
        <v>0.25260180114712827</v>
      </c>
      <c r="BH102">
        <f t="shared" si="70"/>
        <v>38.530999999999999</v>
      </c>
      <c r="BI102">
        <f t="shared" si="70"/>
        <v>9.7330000000000005</v>
      </c>
      <c r="BJ102">
        <f t="shared" si="73"/>
        <v>185331</v>
      </c>
      <c r="BK102">
        <f t="shared" si="73"/>
        <v>40380</v>
      </c>
      <c r="BM102" t="str">
        <f t="shared" si="53"/>
        <v>2000Q2</v>
      </c>
      <c r="BN102" s="17">
        <f t="shared" si="54"/>
        <v>0.50430864078810989</v>
      </c>
      <c r="BO102" s="17">
        <f t="shared" si="55"/>
        <v>0.1429130471947089</v>
      </c>
      <c r="BP102" s="17">
        <f t="shared" si="56"/>
        <v>0.17316635680781273</v>
      </c>
      <c r="BQ102" s="17">
        <f t="shared" si="57"/>
        <v>1.4897265762733597E-2</v>
      </c>
      <c r="BR102" s="17">
        <f t="shared" si="58"/>
        <v>0.16471468944663481</v>
      </c>
      <c r="BS102" t="s">
        <v>137</v>
      </c>
      <c r="BT102">
        <f t="shared" si="59"/>
        <v>1109.452</v>
      </c>
      <c r="BU102">
        <f t="shared" si="60"/>
        <v>388.00400000000002</v>
      </c>
      <c r="BV102">
        <f t="shared" si="61"/>
        <v>1497.4560000000001</v>
      </c>
    </row>
    <row r="103" spans="1:74" x14ac:dyDescent="0.3">
      <c r="A103" s="16" t="s">
        <v>138</v>
      </c>
      <c r="B103">
        <v>1131478</v>
      </c>
      <c r="C103">
        <v>545885</v>
      </c>
      <c r="D103">
        <v>17004</v>
      </c>
      <c r="E103">
        <v>6699</v>
      </c>
      <c r="F103">
        <v>65621</v>
      </c>
      <c r="G103">
        <v>182646</v>
      </c>
      <c r="H103">
        <v>0</v>
      </c>
      <c r="I103">
        <v>160372</v>
      </c>
      <c r="J103">
        <v>42310</v>
      </c>
      <c r="K103">
        <v>8799</v>
      </c>
      <c r="M103" s="16" t="s">
        <v>138</v>
      </c>
      <c r="N103">
        <v>393294</v>
      </c>
      <c r="O103">
        <v>77008</v>
      </c>
      <c r="P103">
        <v>0</v>
      </c>
      <c r="Q103">
        <v>60227</v>
      </c>
      <c r="R103">
        <v>33478</v>
      </c>
      <c r="S103">
        <v>23063</v>
      </c>
      <c r="T103">
        <v>62982</v>
      </c>
      <c r="U103">
        <v>44370</v>
      </c>
      <c r="V103">
        <v>7739</v>
      </c>
      <c r="W103">
        <v>1974</v>
      </c>
      <c r="Y103" s="16" t="s">
        <v>138</v>
      </c>
      <c r="Z103">
        <f t="shared" si="42"/>
        <v>1524772</v>
      </c>
      <c r="AA103">
        <f t="shared" si="43"/>
        <v>646596</v>
      </c>
      <c r="AB103">
        <f t="shared" si="44"/>
        <v>125848</v>
      </c>
      <c r="AC103">
        <f t="shared" si="44"/>
        <v>216124</v>
      </c>
      <c r="AD103">
        <f t="shared" si="45"/>
        <v>23063</v>
      </c>
      <c r="AE103">
        <f t="shared" si="46"/>
        <v>267724</v>
      </c>
      <c r="AF103">
        <f t="shared" si="47"/>
        <v>50049</v>
      </c>
      <c r="AG103">
        <f t="shared" si="47"/>
        <v>10773</v>
      </c>
      <c r="AH103">
        <f t="shared" si="48"/>
        <v>184595</v>
      </c>
      <c r="AJ103" s="16" t="s">
        <v>138</v>
      </c>
      <c r="AK103" s="17">
        <f t="shared" si="49"/>
        <v>0.42406077761134126</v>
      </c>
      <c r="AL103" s="17">
        <f t="shared" si="49"/>
        <v>8.2535618440002831E-2</v>
      </c>
      <c r="AM103" s="17">
        <f t="shared" si="62"/>
        <v>0.14174184730569553</v>
      </c>
      <c r="AN103" s="17">
        <f t="shared" si="63"/>
        <v>1.5125540080746498E-2</v>
      </c>
      <c r="AO103" s="17">
        <f t="shared" si="64"/>
        <v>0.17558297240505466</v>
      </c>
      <c r="AP103" s="17">
        <f t="shared" si="65"/>
        <v>3.2823923839105124E-2</v>
      </c>
      <c r="AQ103" s="17">
        <f t="shared" si="66"/>
        <v>7.0653186181278251E-3</v>
      </c>
      <c r="AR103" s="17">
        <f t="shared" si="67"/>
        <v>0.12106400169992629</v>
      </c>
      <c r="AS103">
        <f t="shared" si="39"/>
        <v>1</v>
      </c>
      <c r="BD103" t="str">
        <f t="shared" si="68"/>
        <v>2000Q3</v>
      </c>
      <c r="BE103">
        <f t="shared" si="50"/>
        <v>27316</v>
      </c>
      <c r="BF103">
        <f t="shared" si="51"/>
        <v>8415</v>
      </c>
      <c r="BG103" s="17">
        <f t="shared" si="69"/>
        <v>0.30806120954751792</v>
      </c>
      <c r="BH103">
        <f t="shared" si="70"/>
        <v>27.315999999999999</v>
      </c>
      <c r="BI103">
        <f t="shared" si="70"/>
        <v>8.4149999999999991</v>
      </c>
      <c r="BJ103">
        <f t="shared" si="73"/>
        <v>144452</v>
      </c>
      <c r="BK103">
        <f t="shared" si="73"/>
        <v>36733</v>
      </c>
      <c r="BM103" t="str">
        <f t="shared" si="53"/>
        <v>2000Q3</v>
      </c>
      <c r="BN103" s="17">
        <f t="shared" si="54"/>
        <v>0.5065963960513441</v>
      </c>
      <c r="BO103" s="17">
        <f t="shared" si="55"/>
        <v>0.14174184730569553</v>
      </c>
      <c r="BP103" s="17">
        <f t="shared" si="56"/>
        <v>0.17558297240505466</v>
      </c>
      <c r="BQ103" s="17">
        <f t="shared" si="57"/>
        <v>1.5125540080746498E-2</v>
      </c>
      <c r="BR103" s="17">
        <f t="shared" si="58"/>
        <v>0.16095324415715923</v>
      </c>
      <c r="BS103" t="s">
        <v>138</v>
      </c>
      <c r="BT103">
        <f t="shared" si="59"/>
        <v>1131.4780000000001</v>
      </c>
      <c r="BU103">
        <f t="shared" si="60"/>
        <v>393.29399999999998</v>
      </c>
      <c r="BV103">
        <f t="shared" si="61"/>
        <v>1524.7719999999999</v>
      </c>
    </row>
    <row r="104" spans="1:74" x14ac:dyDescent="0.3">
      <c r="A104" s="16" t="s">
        <v>139</v>
      </c>
      <c r="B104">
        <v>1159634</v>
      </c>
      <c r="C104">
        <v>558643</v>
      </c>
      <c r="D104">
        <v>17128</v>
      </c>
      <c r="E104">
        <v>6806</v>
      </c>
      <c r="F104">
        <v>66965</v>
      </c>
      <c r="G104">
        <v>183757</v>
      </c>
      <c r="H104">
        <v>0</v>
      </c>
      <c r="I104">
        <v>172111</v>
      </c>
      <c r="J104">
        <v>43426</v>
      </c>
      <c r="K104">
        <v>8003</v>
      </c>
      <c r="M104" s="16" t="s">
        <v>139</v>
      </c>
      <c r="N104">
        <v>402071</v>
      </c>
      <c r="O104">
        <v>77803</v>
      </c>
      <c r="P104">
        <v>0</v>
      </c>
      <c r="Q104">
        <v>61258</v>
      </c>
      <c r="R104">
        <v>33681</v>
      </c>
      <c r="S104">
        <v>24951</v>
      </c>
      <c r="T104">
        <v>65989</v>
      </c>
      <c r="U104">
        <v>46910</v>
      </c>
      <c r="V104">
        <v>7572</v>
      </c>
      <c r="W104">
        <v>1728</v>
      </c>
      <c r="Y104" s="16" t="s">
        <v>139</v>
      </c>
      <c r="Z104">
        <f t="shared" si="42"/>
        <v>1561705</v>
      </c>
      <c r="AA104">
        <f t="shared" si="43"/>
        <v>660380</v>
      </c>
      <c r="AB104">
        <f t="shared" si="44"/>
        <v>128223</v>
      </c>
      <c r="AC104">
        <f t="shared" si="44"/>
        <v>217438</v>
      </c>
      <c r="AD104">
        <f t="shared" si="45"/>
        <v>24951</v>
      </c>
      <c r="AE104">
        <f t="shared" si="46"/>
        <v>285010</v>
      </c>
      <c r="AF104">
        <f t="shared" si="47"/>
        <v>50998</v>
      </c>
      <c r="AG104">
        <f t="shared" si="47"/>
        <v>9731</v>
      </c>
      <c r="AH104">
        <f t="shared" si="48"/>
        <v>184974</v>
      </c>
      <c r="AJ104" s="16" t="s">
        <v>139</v>
      </c>
      <c r="AK104" s="17">
        <f t="shared" si="49"/>
        <v>0.42285835032864721</v>
      </c>
      <c r="AL104" s="17">
        <f t="shared" si="49"/>
        <v>8.2104494766937416E-2</v>
      </c>
      <c r="AM104" s="17">
        <f t="shared" si="62"/>
        <v>0.13923116081462247</v>
      </c>
      <c r="AN104" s="17">
        <f t="shared" si="63"/>
        <v>1.5976768980057052E-2</v>
      </c>
      <c r="AO104" s="17">
        <f t="shared" si="64"/>
        <v>0.1824992556212601</v>
      </c>
      <c r="AP104" s="17">
        <f t="shared" si="65"/>
        <v>3.2655335034465535E-2</v>
      </c>
      <c r="AQ104" s="17">
        <f t="shared" si="66"/>
        <v>6.2310103380600048E-3</v>
      </c>
      <c r="AR104" s="17">
        <f t="shared" si="67"/>
        <v>0.11844362411595019</v>
      </c>
      <c r="AS104">
        <f t="shared" si="39"/>
        <v>1</v>
      </c>
      <c r="BD104" t="str">
        <f t="shared" si="68"/>
        <v>2000Q4</v>
      </c>
      <c r="BE104">
        <f t="shared" si="50"/>
        <v>36933</v>
      </c>
      <c r="BF104">
        <f t="shared" si="51"/>
        <v>17286</v>
      </c>
      <c r="BG104" s="17">
        <f t="shared" si="69"/>
        <v>0.46803671513280803</v>
      </c>
      <c r="BH104">
        <f t="shared" si="70"/>
        <v>36.933</v>
      </c>
      <c r="BI104">
        <f t="shared" si="70"/>
        <v>17.286000000000001</v>
      </c>
      <c r="BJ104">
        <f t="shared" si="73"/>
        <v>136193</v>
      </c>
      <c r="BK104">
        <f t="shared" si="73"/>
        <v>42542</v>
      </c>
      <c r="BM104" t="str">
        <f t="shared" si="53"/>
        <v>2000Q4</v>
      </c>
      <c r="BN104" s="17">
        <f t="shared" si="54"/>
        <v>0.50496284509558464</v>
      </c>
      <c r="BO104" s="17">
        <f t="shared" si="55"/>
        <v>0.13923116081462247</v>
      </c>
      <c r="BP104" s="17">
        <f t="shared" si="56"/>
        <v>0.1824992556212601</v>
      </c>
      <c r="BQ104" s="17">
        <f t="shared" si="57"/>
        <v>1.5976768980057052E-2</v>
      </c>
      <c r="BR104" s="17">
        <f t="shared" si="58"/>
        <v>0.15732996948847572</v>
      </c>
      <c r="BS104" t="s">
        <v>139</v>
      </c>
      <c r="BT104">
        <f t="shared" si="59"/>
        <v>1159.634</v>
      </c>
      <c r="BU104">
        <f t="shared" si="60"/>
        <v>402.07100000000003</v>
      </c>
      <c r="BV104">
        <f t="shared" si="61"/>
        <v>1561.7049999999999</v>
      </c>
    </row>
    <row r="105" spans="1:74" x14ac:dyDescent="0.3">
      <c r="A105" s="16" t="s">
        <v>140</v>
      </c>
      <c r="B105">
        <v>1179653</v>
      </c>
      <c r="C105">
        <v>569470</v>
      </c>
      <c r="D105">
        <v>17111</v>
      </c>
      <c r="E105">
        <v>9452</v>
      </c>
      <c r="F105">
        <v>69767</v>
      </c>
      <c r="G105">
        <v>183078</v>
      </c>
      <c r="H105">
        <v>0</v>
      </c>
      <c r="I105">
        <v>176860</v>
      </c>
      <c r="J105">
        <v>43597</v>
      </c>
      <c r="K105">
        <v>7660</v>
      </c>
      <c r="M105" s="16" t="s">
        <v>140</v>
      </c>
      <c r="N105">
        <v>410174</v>
      </c>
      <c r="O105">
        <v>79854</v>
      </c>
      <c r="P105">
        <v>0</v>
      </c>
      <c r="Q105">
        <v>62824</v>
      </c>
      <c r="R105">
        <v>33557</v>
      </c>
      <c r="S105">
        <v>26763</v>
      </c>
      <c r="T105">
        <v>69264</v>
      </c>
      <c r="U105">
        <v>47370</v>
      </c>
      <c r="V105">
        <v>7470</v>
      </c>
      <c r="W105">
        <v>1721</v>
      </c>
      <c r="Y105" s="16" t="s">
        <v>140</v>
      </c>
      <c r="Z105">
        <f t="shared" si="42"/>
        <v>1589827</v>
      </c>
      <c r="AA105">
        <f t="shared" si="43"/>
        <v>675887</v>
      </c>
      <c r="AB105">
        <f t="shared" si="44"/>
        <v>132591</v>
      </c>
      <c r="AC105">
        <f t="shared" si="44"/>
        <v>216635</v>
      </c>
      <c r="AD105">
        <f t="shared" si="45"/>
        <v>26763</v>
      </c>
      <c r="AE105">
        <f t="shared" si="46"/>
        <v>293494</v>
      </c>
      <c r="AF105">
        <f t="shared" si="47"/>
        <v>51067</v>
      </c>
      <c r="AG105">
        <f t="shared" si="47"/>
        <v>9381</v>
      </c>
      <c r="AH105">
        <f t="shared" si="48"/>
        <v>184009</v>
      </c>
      <c r="AJ105" s="16" t="s">
        <v>140</v>
      </c>
      <c r="AK105" s="17">
        <f t="shared" si="49"/>
        <v>0.42513242006834706</v>
      </c>
      <c r="AL105" s="17">
        <f t="shared" si="49"/>
        <v>8.3399640338225486E-2</v>
      </c>
      <c r="AM105" s="17">
        <f t="shared" si="62"/>
        <v>0.13626325380057075</v>
      </c>
      <c r="AN105" s="17">
        <f t="shared" si="63"/>
        <v>1.6833907085487917E-2</v>
      </c>
      <c r="AO105" s="17">
        <f t="shared" si="64"/>
        <v>0.18460750760931849</v>
      </c>
      <c r="AP105" s="17">
        <f t="shared" si="65"/>
        <v>3.2121105000732786E-2</v>
      </c>
      <c r="AQ105" s="17">
        <f t="shared" si="66"/>
        <v>5.900642019540491E-3</v>
      </c>
      <c r="AR105" s="17">
        <f t="shared" si="67"/>
        <v>0.11574152407777702</v>
      </c>
      <c r="AS105">
        <f t="shared" si="39"/>
        <v>1</v>
      </c>
      <c r="BD105" t="str">
        <f t="shared" si="68"/>
        <v>2001Q1</v>
      </c>
      <c r="BE105">
        <f t="shared" si="50"/>
        <v>28122</v>
      </c>
      <c r="BF105">
        <f t="shared" si="51"/>
        <v>8484</v>
      </c>
      <c r="BG105" s="17">
        <f t="shared" si="69"/>
        <v>0.30168551312139963</v>
      </c>
      <c r="BH105">
        <f t="shared" si="70"/>
        <v>28.122</v>
      </c>
      <c r="BI105">
        <f t="shared" si="70"/>
        <v>8.484</v>
      </c>
      <c r="BJ105">
        <f t="shared" si="73"/>
        <v>130902</v>
      </c>
      <c r="BK105">
        <f t="shared" si="73"/>
        <v>43918</v>
      </c>
      <c r="BM105" t="str">
        <f t="shared" si="53"/>
        <v>2001Q1</v>
      </c>
      <c r="BN105" s="17">
        <f t="shared" si="54"/>
        <v>0.50853206040657251</v>
      </c>
      <c r="BO105" s="17">
        <f t="shared" si="55"/>
        <v>0.13626325380057075</v>
      </c>
      <c r="BP105" s="17">
        <f t="shared" si="56"/>
        <v>0.18460750760931849</v>
      </c>
      <c r="BQ105" s="17">
        <f t="shared" si="57"/>
        <v>1.6833907085487917E-2</v>
      </c>
      <c r="BR105" s="17">
        <f t="shared" si="58"/>
        <v>0.1537632710980503</v>
      </c>
      <c r="BS105" t="s">
        <v>140</v>
      </c>
      <c r="BT105">
        <f t="shared" si="59"/>
        <v>1179.653</v>
      </c>
      <c r="BU105">
        <f t="shared" si="60"/>
        <v>410.17399999999998</v>
      </c>
      <c r="BV105">
        <f t="shared" si="61"/>
        <v>1589.827</v>
      </c>
    </row>
    <row r="106" spans="1:74" x14ac:dyDescent="0.3">
      <c r="A106" s="16" t="s">
        <v>141</v>
      </c>
      <c r="B106">
        <v>1205557</v>
      </c>
      <c r="C106">
        <v>582929</v>
      </c>
      <c r="D106">
        <v>16739</v>
      </c>
      <c r="E106">
        <v>10082</v>
      </c>
      <c r="F106">
        <v>71664</v>
      </c>
      <c r="G106">
        <v>184713</v>
      </c>
      <c r="H106">
        <v>0</v>
      </c>
      <c r="I106">
        <v>186113</v>
      </c>
      <c r="J106">
        <v>43158</v>
      </c>
      <c r="K106">
        <v>7028</v>
      </c>
      <c r="M106" s="16" t="s">
        <v>141</v>
      </c>
      <c r="N106">
        <v>420535</v>
      </c>
      <c r="O106">
        <v>80315</v>
      </c>
      <c r="P106">
        <v>0</v>
      </c>
      <c r="Q106">
        <v>63399</v>
      </c>
      <c r="R106">
        <v>33856</v>
      </c>
      <c r="S106">
        <v>28781</v>
      </c>
      <c r="T106">
        <v>74062</v>
      </c>
      <c r="U106">
        <v>48959</v>
      </c>
      <c r="V106">
        <v>7429</v>
      </c>
      <c r="W106">
        <v>1743</v>
      </c>
      <c r="Y106" s="16" t="s">
        <v>141</v>
      </c>
      <c r="Z106">
        <f t="shared" si="42"/>
        <v>1626092</v>
      </c>
      <c r="AA106">
        <f t="shared" si="43"/>
        <v>690065</v>
      </c>
      <c r="AB106">
        <f t="shared" si="44"/>
        <v>135063</v>
      </c>
      <c r="AC106">
        <f t="shared" si="44"/>
        <v>218569</v>
      </c>
      <c r="AD106">
        <f t="shared" si="45"/>
        <v>28781</v>
      </c>
      <c r="AE106">
        <f t="shared" si="46"/>
        <v>309134</v>
      </c>
      <c r="AF106">
        <f t="shared" si="47"/>
        <v>50587</v>
      </c>
      <c r="AG106">
        <f t="shared" si="47"/>
        <v>8771</v>
      </c>
      <c r="AH106">
        <f t="shared" si="48"/>
        <v>185122</v>
      </c>
      <c r="AJ106" s="16" t="s">
        <v>141</v>
      </c>
      <c r="AK106" s="17">
        <f t="shared" si="49"/>
        <v>0.42437020783571899</v>
      </c>
      <c r="AL106" s="17">
        <f t="shared" si="49"/>
        <v>8.3059876070972607E-2</v>
      </c>
      <c r="AM106" s="17">
        <f t="shared" si="62"/>
        <v>0.13441367401106458</v>
      </c>
      <c r="AN106" s="17">
        <f t="shared" si="63"/>
        <v>1.7699490557729822E-2</v>
      </c>
      <c r="AO106" s="17">
        <f t="shared" si="64"/>
        <v>0.19010855474352004</v>
      </c>
      <c r="AP106" s="17">
        <f t="shared" si="65"/>
        <v>3.1109555916885391E-2</v>
      </c>
      <c r="AQ106" s="17">
        <f t="shared" si="66"/>
        <v>5.3939137514974556E-3</v>
      </c>
      <c r="AR106" s="17">
        <f t="shared" si="67"/>
        <v>0.11384472711261109</v>
      </c>
      <c r="AS106">
        <f t="shared" si="39"/>
        <v>1</v>
      </c>
      <c r="BD106" t="str">
        <f t="shared" si="68"/>
        <v>2001Q2</v>
      </c>
      <c r="BE106">
        <f t="shared" si="50"/>
        <v>36265</v>
      </c>
      <c r="BF106">
        <f t="shared" si="51"/>
        <v>15640</v>
      </c>
      <c r="BG106" s="17">
        <f t="shared" si="69"/>
        <v>0.43126981938508202</v>
      </c>
      <c r="BH106">
        <f t="shared" si="70"/>
        <v>36.265000000000001</v>
      </c>
      <c r="BI106">
        <f t="shared" si="70"/>
        <v>15.64</v>
      </c>
      <c r="BJ106">
        <f t="shared" si="73"/>
        <v>128636</v>
      </c>
      <c r="BK106">
        <f t="shared" si="73"/>
        <v>49825</v>
      </c>
      <c r="BM106" t="str">
        <f t="shared" si="53"/>
        <v>2001Q2</v>
      </c>
      <c r="BN106" s="17">
        <f t="shared" si="54"/>
        <v>0.50743008390669164</v>
      </c>
      <c r="BO106" s="17">
        <f t="shared" si="55"/>
        <v>0.13441367401106458</v>
      </c>
      <c r="BP106" s="17">
        <f t="shared" si="56"/>
        <v>0.19010855474352004</v>
      </c>
      <c r="BQ106" s="17">
        <f t="shared" si="57"/>
        <v>1.7699490557729822E-2</v>
      </c>
      <c r="BR106" s="17">
        <f t="shared" si="58"/>
        <v>0.15034819678099393</v>
      </c>
      <c r="BS106" t="s">
        <v>141</v>
      </c>
      <c r="BT106">
        <f t="shared" si="59"/>
        <v>1205.557</v>
      </c>
      <c r="BU106">
        <f t="shared" si="60"/>
        <v>420.53500000000003</v>
      </c>
      <c r="BV106">
        <f t="shared" si="61"/>
        <v>1626.0920000000001</v>
      </c>
    </row>
    <row r="107" spans="1:74" x14ac:dyDescent="0.3">
      <c r="A107" s="16" t="s">
        <v>142</v>
      </c>
      <c r="B107">
        <v>1237831</v>
      </c>
      <c r="C107">
        <v>601434</v>
      </c>
      <c r="D107">
        <v>17889</v>
      </c>
      <c r="E107">
        <v>10301</v>
      </c>
      <c r="F107">
        <v>72977</v>
      </c>
      <c r="G107">
        <v>186469</v>
      </c>
      <c r="H107">
        <v>0</v>
      </c>
      <c r="I107">
        <v>195583</v>
      </c>
      <c r="J107">
        <v>43053</v>
      </c>
      <c r="K107">
        <v>6959</v>
      </c>
      <c r="M107" s="16" t="s">
        <v>142</v>
      </c>
      <c r="N107">
        <v>431249</v>
      </c>
      <c r="O107">
        <v>83949</v>
      </c>
      <c r="P107">
        <v>0</v>
      </c>
      <c r="Q107">
        <v>64406</v>
      </c>
      <c r="R107">
        <v>33885</v>
      </c>
      <c r="S107">
        <v>30632</v>
      </c>
      <c r="T107">
        <v>77308</v>
      </c>
      <c r="U107">
        <v>49941</v>
      </c>
      <c r="V107">
        <v>7362</v>
      </c>
      <c r="W107">
        <v>1744</v>
      </c>
      <c r="Y107" s="16" t="s">
        <v>142</v>
      </c>
      <c r="Z107">
        <f t="shared" si="42"/>
        <v>1669080</v>
      </c>
      <c r="AA107">
        <f t="shared" si="43"/>
        <v>713573</v>
      </c>
      <c r="AB107">
        <f t="shared" si="44"/>
        <v>137383</v>
      </c>
      <c r="AC107">
        <f t="shared" si="44"/>
        <v>220354</v>
      </c>
      <c r="AD107">
        <f t="shared" si="45"/>
        <v>30632</v>
      </c>
      <c r="AE107">
        <f t="shared" si="46"/>
        <v>322832</v>
      </c>
      <c r="AF107">
        <f t="shared" si="47"/>
        <v>50415</v>
      </c>
      <c r="AG107">
        <f t="shared" si="47"/>
        <v>8703</v>
      </c>
      <c r="AH107">
        <f t="shared" si="48"/>
        <v>185188</v>
      </c>
      <c r="AJ107" s="16" t="s">
        <v>142</v>
      </c>
      <c r="AK107" s="17">
        <f t="shared" si="49"/>
        <v>0.42752474417044123</v>
      </c>
      <c r="AL107" s="17">
        <f t="shared" si="49"/>
        <v>8.2310614230594104E-2</v>
      </c>
      <c r="AM107" s="17">
        <f t="shared" si="62"/>
        <v>0.13202123325424786</v>
      </c>
      <c r="AN107" s="17">
        <f t="shared" si="63"/>
        <v>1.8352625398423084E-2</v>
      </c>
      <c r="AO107" s="17">
        <f t="shared" si="64"/>
        <v>0.19341912910106165</v>
      </c>
      <c r="AP107" s="17">
        <f t="shared" si="65"/>
        <v>3.0205262779495291E-2</v>
      </c>
      <c r="AQ107" s="17">
        <f t="shared" si="66"/>
        <v>5.2142497663383424E-3</v>
      </c>
      <c r="AR107" s="17">
        <f t="shared" si="67"/>
        <v>0.11095214129939847</v>
      </c>
      <c r="AS107">
        <f t="shared" si="39"/>
        <v>1</v>
      </c>
      <c r="BD107" t="str">
        <f t="shared" si="68"/>
        <v>2001Q3</v>
      </c>
      <c r="BE107">
        <f t="shared" si="50"/>
        <v>42988</v>
      </c>
      <c r="BF107">
        <f t="shared" si="51"/>
        <v>13698</v>
      </c>
      <c r="BG107" s="17">
        <f t="shared" si="69"/>
        <v>0.31864706429701312</v>
      </c>
      <c r="BH107">
        <f t="shared" si="70"/>
        <v>42.988</v>
      </c>
      <c r="BI107">
        <f t="shared" si="70"/>
        <v>13.698</v>
      </c>
      <c r="BJ107">
        <f t="shared" si="73"/>
        <v>144308</v>
      </c>
      <c r="BK107">
        <f t="shared" si="73"/>
        <v>55108</v>
      </c>
      <c r="BM107" t="str">
        <f t="shared" si="53"/>
        <v>2001Q3</v>
      </c>
      <c r="BN107" s="17">
        <f t="shared" si="54"/>
        <v>0.50983535840103533</v>
      </c>
      <c r="BO107" s="17">
        <f t="shared" si="55"/>
        <v>0.13202123325424786</v>
      </c>
      <c r="BP107" s="17">
        <f t="shared" si="56"/>
        <v>0.19341912910106165</v>
      </c>
      <c r="BQ107" s="17">
        <f t="shared" si="57"/>
        <v>1.8352625398423084E-2</v>
      </c>
      <c r="BR107" s="17">
        <f t="shared" si="58"/>
        <v>0.1463716538452321</v>
      </c>
      <c r="BS107" t="s">
        <v>142</v>
      </c>
      <c r="BT107">
        <f t="shared" si="59"/>
        <v>1237.8309999999999</v>
      </c>
      <c r="BU107">
        <f t="shared" si="60"/>
        <v>431.24900000000002</v>
      </c>
      <c r="BV107">
        <f t="shared" si="61"/>
        <v>1669.08</v>
      </c>
    </row>
    <row r="108" spans="1:74" x14ac:dyDescent="0.3">
      <c r="A108" s="16" t="s">
        <v>143</v>
      </c>
      <c r="B108">
        <v>1269437</v>
      </c>
      <c r="C108">
        <v>616746</v>
      </c>
      <c r="D108">
        <v>17867</v>
      </c>
      <c r="E108">
        <v>11006</v>
      </c>
      <c r="F108">
        <v>72534</v>
      </c>
      <c r="G108">
        <v>188376</v>
      </c>
      <c r="H108">
        <v>0</v>
      </c>
      <c r="I108">
        <v>209103</v>
      </c>
      <c r="J108">
        <v>41395</v>
      </c>
      <c r="K108">
        <v>7903</v>
      </c>
      <c r="M108" s="16" t="s">
        <v>143</v>
      </c>
      <c r="N108">
        <v>444123</v>
      </c>
      <c r="O108">
        <v>84851</v>
      </c>
      <c r="P108">
        <v>0</v>
      </c>
      <c r="Q108">
        <v>64569</v>
      </c>
      <c r="R108">
        <v>35631</v>
      </c>
      <c r="S108">
        <v>33178</v>
      </c>
      <c r="T108">
        <v>81610</v>
      </c>
      <c r="U108">
        <v>52786</v>
      </c>
      <c r="V108">
        <v>7093</v>
      </c>
      <c r="W108">
        <v>1444</v>
      </c>
      <c r="Y108" s="16" t="s">
        <v>143</v>
      </c>
      <c r="Z108">
        <f t="shared" si="42"/>
        <v>1713560</v>
      </c>
      <c r="AA108">
        <f t="shared" si="43"/>
        <v>730470</v>
      </c>
      <c r="AB108">
        <f t="shared" si="44"/>
        <v>137103</v>
      </c>
      <c r="AC108">
        <f t="shared" si="44"/>
        <v>224007</v>
      </c>
      <c r="AD108">
        <f t="shared" si="45"/>
        <v>33178</v>
      </c>
      <c r="AE108">
        <f t="shared" si="46"/>
        <v>343499</v>
      </c>
      <c r="AF108">
        <f t="shared" si="47"/>
        <v>48488</v>
      </c>
      <c r="AG108">
        <f t="shared" si="47"/>
        <v>9347</v>
      </c>
      <c r="AH108">
        <f t="shared" si="48"/>
        <v>187468</v>
      </c>
      <c r="AJ108" s="16" t="s">
        <v>143</v>
      </c>
      <c r="AK108" s="17">
        <f t="shared" si="49"/>
        <v>0.42628796190387264</v>
      </c>
      <c r="AL108" s="17">
        <f t="shared" si="49"/>
        <v>8.0010621162958984E-2</v>
      </c>
      <c r="AM108" s="17">
        <f t="shared" si="62"/>
        <v>0.13072609071173463</v>
      </c>
      <c r="AN108" s="17">
        <f t="shared" si="63"/>
        <v>1.9362029926002007E-2</v>
      </c>
      <c r="AO108" s="17">
        <f t="shared" si="64"/>
        <v>0.20045927776091879</v>
      </c>
      <c r="AP108" s="17">
        <f t="shared" si="65"/>
        <v>2.8296645579962185E-2</v>
      </c>
      <c r="AQ108" s="17">
        <f t="shared" si="66"/>
        <v>5.4547258339363667E-3</v>
      </c>
      <c r="AR108" s="17">
        <f t="shared" si="67"/>
        <v>0.1094026471206144</v>
      </c>
      <c r="AS108">
        <f t="shared" si="39"/>
        <v>1</v>
      </c>
      <c r="BD108" t="str">
        <f t="shared" si="68"/>
        <v>2001Q4</v>
      </c>
      <c r="BE108">
        <f t="shared" si="50"/>
        <v>44480</v>
      </c>
      <c r="BF108">
        <f t="shared" si="51"/>
        <v>20667</v>
      </c>
      <c r="BG108" s="17">
        <f t="shared" si="69"/>
        <v>0.46463579136690647</v>
      </c>
      <c r="BH108">
        <f t="shared" si="70"/>
        <v>44.48</v>
      </c>
      <c r="BI108">
        <f t="shared" si="70"/>
        <v>20.667000000000002</v>
      </c>
      <c r="BJ108">
        <f t="shared" si="73"/>
        <v>151855</v>
      </c>
      <c r="BK108">
        <f t="shared" si="73"/>
        <v>58489</v>
      </c>
      <c r="BM108" t="str">
        <f t="shared" si="53"/>
        <v>2001Q4</v>
      </c>
      <c r="BN108" s="17">
        <f t="shared" si="54"/>
        <v>0.50629858306683162</v>
      </c>
      <c r="BO108" s="17">
        <f t="shared" si="55"/>
        <v>0.13072609071173463</v>
      </c>
      <c r="BP108" s="17">
        <f t="shared" si="56"/>
        <v>0.20045927776091879</v>
      </c>
      <c r="BQ108" s="17">
        <f t="shared" si="57"/>
        <v>1.9362029926002007E-2</v>
      </c>
      <c r="BR108" s="17">
        <f t="shared" si="58"/>
        <v>0.14315401853451296</v>
      </c>
      <c r="BS108" t="s">
        <v>143</v>
      </c>
      <c r="BT108">
        <f t="shared" si="59"/>
        <v>1269.4369999999999</v>
      </c>
      <c r="BU108">
        <f t="shared" si="60"/>
        <v>444.12299999999999</v>
      </c>
      <c r="BV108">
        <f t="shared" si="61"/>
        <v>1713.56</v>
      </c>
    </row>
    <row r="109" spans="1:74" x14ac:dyDescent="0.3">
      <c r="A109" s="16" t="s">
        <v>144</v>
      </c>
      <c r="B109">
        <v>1286752</v>
      </c>
      <c r="C109">
        <v>629712</v>
      </c>
      <c r="D109">
        <v>18252</v>
      </c>
      <c r="E109">
        <v>11186</v>
      </c>
      <c r="F109">
        <v>75142</v>
      </c>
      <c r="G109">
        <v>188699</v>
      </c>
      <c r="H109">
        <v>0</v>
      </c>
      <c r="I109">
        <v>212664</v>
      </c>
      <c r="J109">
        <v>37418</v>
      </c>
      <c r="K109">
        <v>7313</v>
      </c>
      <c r="M109" s="16" t="s">
        <v>144</v>
      </c>
      <c r="N109">
        <v>450268</v>
      </c>
      <c r="O109">
        <v>86698</v>
      </c>
      <c r="P109">
        <v>0</v>
      </c>
      <c r="Q109">
        <v>65143</v>
      </c>
      <c r="R109">
        <v>35671</v>
      </c>
      <c r="S109">
        <v>35011</v>
      </c>
      <c r="T109">
        <v>84468</v>
      </c>
      <c r="U109">
        <v>53154</v>
      </c>
      <c r="V109">
        <v>6238</v>
      </c>
      <c r="W109">
        <v>1366</v>
      </c>
      <c r="Y109" s="16" t="s">
        <v>144</v>
      </c>
      <c r="Z109">
        <f t="shared" si="42"/>
        <v>1737020</v>
      </c>
      <c r="AA109">
        <f t="shared" si="43"/>
        <v>745848</v>
      </c>
      <c r="AB109">
        <f t="shared" si="44"/>
        <v>140285</v>
      </c>
      <c r="AC109">
        <f t="shared" si="44"/>
        <v>224370</v>
      </c>
      <c r="AD109">
        <f t="shared" si="45"/>
        <v>35011</v>
      </c>
      <c r="AE109">
        <f t="shared" si="46"/>
        <v>350286</v>
      </c>
      <c r="AF109">
        <f t="shared" si="47"/>
        <v>43656</v>
      </c>
      <c r="AG109">
        <f t="shared" si="47"/>
        <v>8679</v>
      </c>
      <c r="AH109">
        <f t="shared" si="48"/>
        <v>188885</v>
      </c>
      <c r="AJ109" s="16" t="s">
        <v>144</v>
      </c>
      <c r="AK109" s="17">
        <f t="shared" si="49"/>
        <v>0.42938365706785186</v>
      </c>
      <c r="AL109" s="17">
        <f t="shared" si="49"/>
        <v>8.0761879540822784E-2</v>
      </c>
      <c r="AM109" s="17">
        <f t="shared" si="62"/>
        <v>0.12916949718483381</v>
      </c>
      <c r="AN109" s="17">
        <f t="shared" si="63"/>
        <v>2.0155784043937319E-2</v>
      </c>
      <c r="AO109" s="17">
        <f t="shared" si="64"/>
        <v>0.20165916339477957</v>
      </c>
      <c r="AP109" s="17">
        <f t="shared" si="65"/>
        <v>2.5132698529665751E-2</v>
      </c>
      <c r="AQ109" s="17">
        <f t="shared" si="66"/>
        <v>4.9964882384773927E-3</v>
      </c>
      <c r="AR109" s="17">
        <f t="shared" si="67"/>
        <v>0.10874083199963155</v>
      </c>
      <c r="AS109">
        <f t="shared" ref="AS109:AS140" si="74">SUM(AK109:AR109)</f>
        <v>1.0000000000000002</v>
      </c>
      <c r="BD109" t="str">
        <f t="shared" si="68"/>
        <v>2002Q1</v>
      </c>
      <c r="BE109">
        <f t="shared" si="50"/>
        <v>23460</v>
      </c>
      <c r="BF109">
        <f t="shared" si="51"/>
        <v>6787</v>
      </c>
      <c r="BG109" s="17">
        <f t="shared" si="69"/>
        <v>0.28930093776641091</v>
      </c>
      <c r="BH109">
        <f t="shared" si="70"/>
        <v>23.46</v>
      </c>
      <c r="BI109">
        <f t="shared" si="70"/>
        <v>6.7869999999999999</v>
      </c>
      <c r="BJ109">
        <f t="shared" si="73"/>
        <v>147193</v>
      </c>
      <c r="BK109">
        <f t="shared" si="73"/>
        <v>56792</v>
      </c>
      <c r="BM109" t="str">
        <f t="shared" si="53"/>
        <v>2002Q1</v>
      </c>
      <c r="BN109" s="17">
        <f t="shared" si="54"/>
        <v>0.51014553660867468</v>
      </c>
      <c r="BO109" s="17">
        <f t="shared" si="55"/>
        <v>0.12916949718483381</v>
      </c>
      <c r="BP109" s="17">
        <f t="shared" si="56"/>
        <v>0.20165916339477957</v>
      </c>
      <c r="BQ109" s="17">
        <f t="shared" si="57"/>
        <v>2.0155784043937319E-2</v>
      </c>
      <c r="BR109" s="17">
        <f t="shared" si="58"/>
        <v>0.13887001876777469</v>
      </c>
      <c r="BS109" t="s">
        <v>144</v>
      </c>
      <c r="BT109">
        <f t="shared" si="59"/>
        <v>1286.752</v>
      </c>
      <c r="BU109">
        <f t="shared" si="60"/>
        <v>450.26799999999997</v>
      </c>
      <c r="BV109">
        <f t="shared" si="61"/>
        <v>1737.02</v>
      </c>
    </row>
    <row r="110" spans="1:74" x14ac:dyDescent="0.3">
      <c r="A110" s="16" t="s">
        <v>145</v>
      </c>
      <c r="B110">
        <v>1313867</v>
      </c>
      <c r="C110">
        <v>645157</v>
      </c>
      <c r="D110">
        <v>18593</v>
      </c>
      <c r="E110">
        <v>11100</v>
      </c>
      <c r="F110">
        <v>76791</v>
      </c>
      <c r="G110">
        <v>190050</v>
      </c>
      <c r="H110">
        <v>0</v>
      </c>
      <c r="I110">
        <v>218562</v>
      </c>
      <c r="J110">
        <v>39013</v>
      </c>
      <c r="K110">
        <v>7616</v>
      </c>
      <c r="M110" s="16" t="s">
        <v>145</v>
      </c>
      <c r="N110">
        <v>459633</v>
      </c>
      <c r="O110">
        <v>90736</v>
      </c>
      <c r="P110">
        <v>0</v>
      </c>
      <c r="Q110">
        <v>65972</v>
      </c>
      <c r="R110">
        <v>35818</v>
      </c>
      <c r="S110">
        <v>36530</v>
      </c>
      <c r="T110">
        <v>86628</v>
      </c>
      <c r="U110">
        <v>54452</v>
      </c>
      <c r="V110">
        <v>6038</v>
      </c>
      <c r="W110">
        <v>1434</v>
      </c>
      <c r="Y110" s="16" t="s">
        <v>145</v>
      </c>
      <c r="Z110">
        <f t="shared" si="42"/>
        <v>1773500</v>
      </c>
      <c r="AA110">
        <f t="shared" si="43"/>
        <v>765586</v>
      </c>
      <c r="AB110">
        <f t="shared" si="44"/>
        <v>142763</v>
      </c>
      <c r="AC110">
        <f t="shared" si="44"/>
        <v>225868</v>
      </c>
      <c r="AD110">
        <f t="shared" si="45"/>
        <v>36530</v>
      </c>
      <c r="AE110">
        <f t="shared" si="46"/>
        <v>359642</v>
      </c>
      <c r="AF110">
        <f t="shared" si="47"/>
        <v>45051</v>
      </c>
      <c r="AG110">
        <f t="shared" si="47"/>
        <v>9050</v>
      </c>
      <c r="AH110">
        <f t="shared" si="48"/>
        <v>189010</v>
      </c>
      <c r="AJ110" s="16" t="s">
        <v>145</v>
      </c>
      <c r="AK110" s="17">
        <f t="shared" si="49"/>
        <v>0.43168085706230619</v>
      </c>
      <c r="AL110" s="17">
        <f t="shared" si="49"/>
        <v>8.0497885537073585E-2</v>
      </c>
      <c r="AM110" s="17">
        <f t="shared" si="62"/>
        <v>0.12735720327036931</v>
      </c>
      <c r="AN110" s="17">
        <f t="shared" si="63"/>
        <v>2.0597688187200452E-2</v>
      </c>
      <c r="AO110" s="17">
        <f t="shared" si="64"/>
        <v>0.202786580208627</v>
      </c>
      <c r="AP110" s="17">
        <f t="shared" si="65"/>
        <v>2.540231181279955E-2</v>
      </c>
      <c r="AQ110" s="17">
        <f t="shared" si="66"/>
        <v>5.1029038624189459E-3</v>
      </c>
      <c r="AR110" s="17">
        <f t="shared" si="67"/>
        <v>0.10657457005920497</v>
      </c>
      <c r="AS110">
        <f t="shared" si="74"/>
        <v>1</v>
      </c>
      <c r="BD110" t="str">
        <f t="shared" si="68"/>
        <v>2002Q2</v>
      </c>
      <c r="BE110">
        <f t="shared" si="50"/>
        <v>36480</v>
      </c>
      <c r="BF110">
        <f t="shared" si="51"/>
        <v>9356</v>
      </c>
      <c r="BG110" s="17">
        <f t="shared" si="69"/>
        <v>0.25646929824561404</v>
      </c>
      <c r="BH110">
        <f t="shared" si="70"/>
        <v>36.479999999999997</v>
      </c>
      <c r="BI110">
        <f t="shared" si="70"/>
        <v>9.3559999999999999</v>
      </c>
      <c r="BJ110">
        <f t="shared" si="73"/>
        <v>147408</v>
      </c>
      <c r="BK110">
        <f t="shared" si="73"/>
        <v>50508</v>
      </c>
      <c r="BM110" t="str">
        <f t="shared" si="53"/>
        <v>2002Q2</v>
      </c>
      <c r="BN110" s="17">
        <f t="shared" si="54"/>
        <v>0.51217874259937979</v>
      </c>
      <c r="BO110" s="17">
        <f t="shared" si="55"/>
        <v>0.12735720327036931</v>
      </c>
      <c r="BP110" s="17">
        <f t="shared" si="56"/>
        <v>0.202786580208627</v>
      </c>
      <c r="BQ110" s="17">
        <f t="shared" si="57"/>
        <v>2.0597688187200452E-2</v>
      </c>
      <c r="BR110" s="17">
        <f t="shared" si="58"/>
        <v>0.13707978573442348</v>
      </c>
      <c r="BS110" t="s">
        <v>145</v>
      </c>
      <c r="BT110">
        <f t="shared" si="59"/>
        <v>1313.867</v>
      </c>
      <c r="BU110">
        <f t="shared" si="60"/>
        <v>459.63299999999998</v>
      </c>
      <c r="BV110">
        <f t="shared" si="61"/>
        <v>1773.5</v>
      </c>
    </row>
    <row r="111" spans="1:74" x14ac:dyDescent="0.3">
      <c r="A111" s="16" t="s">
        <v>146</v>
      </c>
      <c r="B111">
        <v>1337467</v>
      </c>
      <c r="C111">
        <v>658770</v>
      </c>
      <c r="D111">
        <v>19016</v>
      </c>
      <c r="E111">
        <v>11517</v>
      </c>
      <c r="F111">
        <v>79022</v>
      </c>
      <c r="G111">
        <v>190698</v>
      </c>
      <c r="H111">
        <v>0</v>
      </c>
      <c r="I111">
        <v>224774</v>
      </c>
      <c r="J111">
        <v>38882</v>
      </c>
      <c r="K111">
        <v>7876</v>
      </c>
      <c r="M111" s="16" t="s">
        <v>146</v>
      </c>
      <c r="N111">
        <v>466666</v>
      </c>
      <c r="O111">
        <v>90930</v>
      </c>
      <c r="P111">
        <v>0</v>
      </c>
      <c r="Q111">
        <v>68629</v>
      </c>
      <c r="R111">
        <v>35921</v>
      </c>
      <c r="S111">
        <v>38572</v>
      </c>
      <c r="T111">
        <v>88471</v>
      </c>
      <c r="U111">
        <v>55830</v>
      </c>
      <c r="V111">
        <v>5923</v>
      </c>
      <c r="W111">
        <v>1385</v>
      </c>
      <c r="Y111" s="16" t="s">
        <v>146</v>
      </c>
      <c r="Z111">
        <f t="shared" si="42"/>
        <v>1804133</v>
      </c>
      <c r="AA111">
        <f t="shared" si="43"/>
        <v>780233</v>
      </c>
      <c r="AB111">
        <f t="shared" si="44"/>
        <v>147651</v>
      </c>
      <c r="AC111">
        <f t="shared" si="44"/>
        <v>226619</v>
      </c>
      <c r="AD111">
        <f t="shared" si="45"/>
        <v>38572</v>
      </c>
      <c r="AE111">
        <f t="shared" si="46"/>
        <v>369075</v>
      </c>
      <c r="AF111">
        <f t="shared" si="47"/>
        <v>44805</v>
      </c>
      <c r="AG111">
        <f t="shared" si="47"/>
        <v>9261</v>
      </c>
      <c r="AH111">
        <f t="shared" si="48"/>
        <v>187917</v>
      </c>
      <c r="AJ111" s="16" t="s">
        <v>146</v>
      </c>
      <c r="AK111" s="17">
        <f t="shared" si="49"/>
        <v>0.43246977911273726</v>
      </c>
      <c r="AL111" s="17">
        <f t="shared" si="49"/>
        <v>8.1840418638758891E-2</v>
      </c>
      <c r="AM111" s="17">
        <f t="shared" si="62"/>
        <v>0.12561102756836665</v>
      </c>
      <c r="AN111" s="17">
        <f t="shared" si="63"/>
        <v>2.1379798496008885E-2</v>
      </c>
      <c r="AO111" s="17">
        <f t="shared" si="64"/>
        <v>0.20457194674671988</v>
      </c>
      <c r="AP111" s="17">
        <f t="shared" si="65"/>
        <v>2.4834643565635129E-2</v>
      </c>
      <c r="AQ111" s="17">
        <f t="shared" si="66"/>
        <v>5.13321357128327E-3</v>
      </c>
      <c r="AR111" s="17">
        <f t="shared" si="67"/>
        <v>0.10415917230049004</v>
      </c>
      <c r="AS111">
        <f t="shared" si="74"/>
        <v>1</v>
      </c>
      <c r="BD111" t="str">
        <f t="shared" si="68"/>
        <v>2002Q3</v>
      </c>
      <c r="BE111">
        <f t="shared" si="50"/>
        <v>30633</v>
      </c>
      <c r="BF111">
        <f t="shared" si="51"/>
        <v>9433</v>
      </c>
      <c r="BG111" s="17">
        <f t="shared" si="69"/>
        <v>0.30793588613586653</v>
      </c>
      <c r="BH111">
        <f t="shared" si="70"/>
        <v>30.632999999999999</v>
      </c>
      <c r="BI111">
        <f t="shared" si="70"/>
        <v>9.4329999999999998</v>
      </c>
      <c r="BJ111">
        <f t="shared" si="73"/>
        <v>135053</v>
      </c>
      <c r="BK111">
        <f t="shared" si="73"/>
        <v>46243</v>
      </c>
      <c r="BM111" t="str">
        <f t="shared" si="53"/>
        <v>2002Q3</v>
      </c>
      <c r="BN111" s="17">
        <f t="shared" si="54"/>
        <v>0.51431019775149611</v>
      </c>
      <c r="BO111" s="17">
        <f t="shared" si="55"/>
        <v>0.12561102756836665</v>
      </c>
      <c r="BP111" s="17">
        <f t="shared" si="56"/>
        <v>0.20457194674671988</v>
      </c>
      <c r="BQ111" s="17">
        <f t="shared" si="57"/>
        <v>2.1379798496008885E-2</v>
      </c>
      <c r="BR111" s="17">
        <f t="shared" si="58"/>
        <v>0.13412702943740845</v>
      </c>
      <c r="BS111" t="s">
        <v>146</v>
      </c>
      <c r="BT111">
        <f t="shared" si="59"/>
        <v>1337.4670000000001</v>
      </c>
      <c r="BU111">
        <f t="shared" si="60"/>
        <v>466.666</v>
      </c>
      <c r="BV111">
        <f t="shared" si="61"/>
        <v>1804.133</v>
      </c>
    </row>
    <row r="112" spans="1:74" x14ac:dyDescent="0.3">
      <c r="A112" s="16" t="s">
        <v>147</v>
      </c>
      <c r="B112">
        <v>1369629</v>
      </c>
      <c r="C112">
        <v>673783</v>
      </c>
      <c r="D112">
        <v>18989</v>
      </c>
      <c r="E112">
        <v>11194</v>
      </c>
      <c r="F112">
        <v>80730</v>
      </c>
      <c r="G112">
        <v>195040</v>
      </c>
      <c r="H112">
        <v>0</v>
      </c>
      <c r="I112">
        <v>234190</v>
      </c>
      <c r="J112">
        <v>39159</v>
      </c>
      <c r="K112">
        <v>8100</v>
      </c>
      <c r="M112" s="16" t="s">
        <v>147</v>
      </c>
      <c r="N112">
        <v>483092</v>
      </c>
      <c r="O112">
        <v>94169</v>
      </c>
      <c r="P112">
        <v>0</v>
      </c>
      <c r="Q112">
        <v>68624</v>
      </c>
      <c r="R112">
        <v>36816</v>
      </c>
      <c r="S112">
        <v>41684</v>
      </c>
      <c r="T112">
        <v>94539</v>
      </c>
      <c r="U112">
        <v>58286</v>
      </c>
      <c r="V112">
        <v>5721</v>
      </c>
      <c r="W112">
        <v>1297</v>
      </c>
      <c r="Y112" s="16" t="s">
        <v>147</v>
      </c>
      <c r="Z112">
        <f t="shared" si="42"/>
        <v>1852721</v>
      </c>
      <c r="AA112">
        <f t="shared" si="43"/>
        <v>798135</v>
      </c>
      <c r="AB112">
        <f t="shared" si="44"/>
        <v>149354</v>
      </c>
      <c r="AC112">
        <f t="shared" si="44"/>
        <v>231856</v>
      </c>
      <c r="AD112">
        <f t="shared" si="45"/>
        <v>41684</v>
      </c>
      <c r="AE112">
        <f t="shared" si="46"/>
        <v>387015</v>
      </c>
      <c r="AF112">
        <f t="shared" si="47"/>
        <v>44880</v>
      </c>
      <c r="AG112">
        <f t="shared" si="47"/>
        <v>9397</v>
      </c>
      <c r="AH112">
        <f t="shared" si="48"/>
        <v>190400</v>
      </c>
      <c r="AJ112" s="16" t="s">
        <v>147</v>
      </c>
      <c r="AK112" s="17">
        <f t="shared" si="49"/>
        <v>0.43079071268690755</v>
      </c>
      <c r="AL112" s="17">
        <f t="shared" si="49"/>
        <v>8.0613324942071685E-2</v>
      </c>
      <c r="AM112" s="17">
        <f t="shared" si="62"/>
        <v>0.12514350514729417</v>
      </c>
      <c r="AN112" s="17">
        <f t="shared" si="63"/>
        <v>2.2498800413014157E-2</v>
      </c>
      <c r="AO112" s="17">
        <f t="shared" si="64"/>
        <v>0.20889005953945575</v>
      </c>
      <c r="AP112" s="17">
        <f t="shared" si="65"/>
        <v>2.4223830787258309E-2</v>
      </c>
      <c r="AQ112" s="17">
        <f t="shared" si="66"/>
        <v>5.071999507751032E-3</v>
      </c>
      <c r="AR112" s="17">
        <f t="shared" si="67"/>
        <v>0.10276776697624737</v>
      </c>
      <c r="AS112">
        <f t="shared" si="74"/>
        <v>1</v>
      </c>
      <c r="BD112" t="str">
        <f t="shared" si="68"/>
        <v>2002Q4</v>
      </c>
      <c r="BE112">
        <f t="shared" si="50"/>
        <v>48588</v>
      </c>
      <c r="BF112">
        <f t="shared" si="51"/>
        <v>17940</v>
      </c>
      <c r="BG112" s="17">
        <f t="shared" si="69"/>
        <v>0.36922696962212892</v>
      </c>
      <c r="BH112">
        <f t="shared" si="70"/>
        <v>48.588000000000001</v>
      </c>
      <c r="BI112">
        <f t="shared" si="70"/>
        <v>17.940000000000001</v>
      </c>
      <c r="BJ112">
        <f t="shared" si="73"/>
        <v>139161</v>
      </c>
      <c r="BK112">
        <f t="shared" si="73"/>
        <v>43516</v>
      </c>
      <c r="BM112" t="str">
        <f t="shared" si="53"/>
        <v>2002Q4</v>
      </c>
      <c r="BN112" s="17">
        <f t="shared" si="54"/>
        <v>0.51140403762897924</v>
      </c>
      <c r="BO112" s="17">
        <f t="shared" si="55"/>
        <v>0.12514350514729417</v>
      </c>
      <c r="BP112" s="17">
        <f t="shared" si="56"/>
        <v>0.20889005953945575</v>
      </c>
      <c r="BQ112" s="17">
        <f t="shared" si="57"/>
        <v>2.2498800413014157E-2</v>
      </c>
      <c r="BR112" s="17">
        <f t="shared" si="58"/>
        <v>0.13206359727125672</v>
      </c>
      <c r="BS112" t="s">
        <v>147</v>
      </c>
      <c r="BT112">
        <f t="shared" si="59"/>
        <v>1369.6289999999999</v>
      </c>
      <c r="BU112">
        <f t="shared" si="60"/>
        <v>483.09199999999998</v>
      </c>
      <c r="BV112">
        <f t="shared" si="61"/>
        <v>1852.721</v>
      </c>
    </row>
    <row r="113" spans="1:74" x14ac:dyDescent="0.3">
      <c r="A113" s="16" t="s">
        <v>148</v>
      </c>
      <c r="B113">
        <v>1391363</v>
      </c>
      <c r="C113">
        <v>688730</v>
      </c>
      <c r="D113">
        <v>19000</v>
      </c>
      <c r="E113">
        <v>11313</v>
      </c>
      <c r="F113">
        <v>82676</v>
      </c>
      <c r="G113">
        <v>196492</v>
      </c>
      <c r="H113">
        <v>0</v>
      </c>
      <c r="I113">
        <v>238686</v>
      </c>
      <c r="J113">
        <v>39279</v>
      </c>
      <c r="K113">
        <v>7994</v>
      </c>
      <c r="M113" s="16" t="s">
        <v>148</v>
      </c>
      <c r="N113">
        <v>494613</v>
      </c>
      <c r="O113">
        <v>96806</v>
      </c>
      <c r="P113">
        <v>0</v>
      </c>
      <c r="Q113">
        <v>69661</v>
      </c>
      <c r="R113">
        <v>36958</v>
      </c>
      <c r="S113">
        <v>44829</v>
      </c>
      <c r="T113">
        <v>98218</v>
      </c>
      <c r="U113">
        <v>59219</v>
      </c>
      <c r="V113">
        <v>5636</v>
      </c>
      <c r="W113">
        <v>1234</v>
      </c>
      <c r="Y113" s="16" t="s">
        <v>148</v>
      </c>
      <c r="Z113">
        <f t="shared" si="42"/>
        <v>1885976</v>
      </c>
      <c r="AA113">
        <f t="shared" si="43"/>
        <v>815849</v>
      </c>
      <c r="AB113">
        <f t="shared" si="44"/>
        <v>152337</v>
      </c>
      <c r="AC113">
        <f t="shared" si="44"/>
        <v>233450</v>
      </c>
      <c r="AD113">
        <f t="shared" si="45"/>
        <v>44829</v>
      </c>
      <c r="AE113">
        <f t="shared" si="46"/>
        <v>396123</v>
      </c>
      <c r="AF113">
        <f t="shared" si="47"/>
        <v>44915</v>
      </c>
      <c r="AG113">
        <f t="shared" si="47"/>
        <v>9228</v>
      </c>
      <c r="AH113">
        <f t="shared" si="48"/>
        <v>189245</v>
      </c>
      <c r="AJ113" s="16" t="s">
        <v>148</v>
      </c>
      <c r="AK113" s="17">
        <f t="shared" si="49"/>
        <v>0.43258715911549245</v>
      </c>
      <c r="AL113" s="17">
        <f t="shared" si="49"/>
        <v>8.0773562335893986E-2</v>
      </c>
      <c r="AM113" s="17">
        <f t="shared" si="62"/>
        <v>0.12378206297429023</v>
      </c>
      <c r="AN113" s="17">
        <f t="shared" si="63"/>
        <v>2.3769655605373557E-2</v>
      </c>
      <c r="AO113" s="17">
        <f t="shared" si="64"/>
        <v>0.21003607681115771</v>
      </c>
      <c r="AP113" s="17">
        <f t="shared" si="65"/>
        <v>2.3815255337289551E-2</v>
      </c>
      <c r="AQ113" s="17">
        <f t="shared" si="66"/>
        <v>4.8929572804744066E-3</v>
      </c>
      <c r="AR113" s="17">
        <f t="shared" si="67"/>
        <v>0.10034327054002808</v>
      </c>
      <c r="AS113">
        <f t="shared" si="74"/>
        <v>1</v>
      </c>
      <c r="BD113" t="str">
        <f t="shared" si="68"/>
        <v>2003Q1</v>
      </c>
      <c r="BE113">
        <f t="shared" si="50"/>
        <v>33255</v>
      </c>
      <c r="BF113">
        <f t="shared" si="51"/>
        <v>9108</v>
      </c>
      <c r="BG113" s="17">
        <f t="shared" si="69"/>
        <v>0.27388362652232745</v>
      </c>
      <c r="BH113">
        <f t="shared" si="70"/>
        <v>33.255000000000003</v>
      </c>
      <c r="BI113">
        <f t="shared" si="70"/>
        <v>9.1080000000000005</v>
      </c>
      <c r="BJ113">
        <f t="shared" si="73"/>
        <v>148956</v>
      </c>
      <c r="BK113">
        <f t="shared" si="73"/>
        <v>45837</v>
      </c>
      <c r="BM113" t="str">
        <f t="shared" si="53"/>
        <v>2003Q1</v>
      </c>
      <c r="BN113" s="17">
        <f t="shared" si="54"/>
        <v>0.51336072145138645</v>
      </c>
      <c r="BO113" s="17">
        <f t="shared" si="55"/>
        <v>0.12378206297429023</v>
      </c>
      <c r="BP113" s="17">
        <f t="shared" si="56"/>
        <v>0.21003607681115771</v>
      </c>
      <c r="BQ113" s="17">
        <f t="shared" si="57"/>
        <v>2.3769655605373557E-2</v>
      </c>
      <c r="BR113" s="17">
        <f t="shared" si="58"/>
        <v>0.12905148315779202</v>
      </c>
      <c r="BS113" t="s">
        <v>148</v>
      </c>
      <c r="BT113">
        <f t="shared" si="59"/>
        <v>1391.3630000000001</v>
      </c>
      <c r="BU113">
        <f t="shared" si="60"/>
        <v>494.613</v>
      </c>
      <c r="BV113">
        <f t="shared" si="61"/>
        <v>1885.9760000000001</v>
      </c>
    </row>
    <row r="114" spans="1:74" x14ac:dyDescent="0.3">
      <c r="A114" s="16" t="s">
        <v>149</v>
      </c>
      <c r="B114">
        <v>1425536</v>
      </c>
      <c r="C114">
        <v>701469</v>
      </c>
      <c r="D114">
        <v>19543</v>
      </c>
      <c r="E114">
        <v>11593</v>
      </c>
      <c r="F114">
        <v>84268</v>
      </c>
      <c r="G114">
        <v>199807</v>
      </c>
      <c r="H114">
        <v>0</v>
      </c>
      <c r="I114">
        <v>252097</v>
      </c>
      <c r="J114">
        <v>39687</v>
      </c>
      <c r="K114">
        <v>8280</v>
      </c>
      <c r="M114" s="16" t="s">
        <v>149</v>
      </c>
      <c r="N114">
        <v>512976</v>
      </c>
      <c r="O114">
        <v>100017</v>
      </c>
      <c r="P114">
        <v>0</v>
      </c>
      <c r="Q114">
        <v>72643</v>
      </c>
      <c r="R114">
        <v>37631</v>
      </c>
      <c r="S114">
        <v>48496</v>
      </c>
      <c r="T114">
        <v>101838</v>
      </c>
      <c r="U114">
        <v>61169</v>
      </c>
      <c r="V114">
        <v>5631</v>
      </c>
      <c r="W114">
        <v>1290</v>
      </c>
      <c r="Y114" s="16" t="s">
        <v>149</v>
      </c>
      <c r="Z114">
        <f t="shared" si="42"/>
        <v>1938512</v>
      </c>
      <c r="AA114">
        <f t="shared" si="43"/>
        <v>832622</v>
      </c>
      <c r="AB114">
        <f t="shared" si="44"/>
        <v>156911</v>
      </c>
      <c r="AC114">
        <f t="shared" si="44"/>
        <v>237438</v>
      </c>
      <c r="AD114">
        <f t="shared" si="45"/>
        <v>48496</v>
      </c>
      <c r="AE114">
        <f t="shared" si="46"/>
        <v>415104</v>
      </c>
      <c r="AF114">
        <f t="shared" si="47"/>
        <v>45318</v>
      </c>
      <c r="AG114">
        <f t="shared" si="47"/>
        <v>9570</v>
      </c>
      <c r="AH114">
        <f t="shared" si="48"/>
        <v>193053</v>
      </c>
      <c r="AJ114" s="16" t="s">
        <v>149</v>
      </c>
      <c r="AK114" s="17">
        <f t="shared" si="49"/>
        <v>0.42951604116972192</v>
      </c>
      <c r="AL114" s="17">
        <f t="shared" si="49"/>
        <v>8.0944043678862959E-2</v>
      </c>
      <c r="AM114" s="17">
        <f t="shared" si="62"/>
        <v>0.12248466865306998</v>
      </c>
      <c r="AN114" s="17">
        <f t="shared" si="63"/>
        <v>2.5017126538293289E-2</v>
      </c>
      <c r="AO114" s="17">
        <f t="shared" si="64"/>
        <v>0.21413537806317423</v>
      </c>
      <c r="AP114" s="17">
        <f t="shared" si="65"/>
        <v>2.3377724770339312E-2</v>
      </c>
      <c r="AQ114" s="17">
        <f t="shared" si="66"/>
        <v>4.9367762489992322E-3</v>
      </c>
      <c r="AR114" s="17">
        <f t="shared" si="67"/>
        <v>9.9588240877539064E-2</v>
      </c>
      <c r="AS114">
        <f t="shared" si="74"/>
        <v>0.99999999999999989</v>
      </c>
      <c r="BD114" t="str">
        <f t="shared" si="68"/>
        <v>2003Q2</v>
      </c>
      <c r="BE114">
        <f t="shared" si="50"/>
        <v>52536</v>
      </c>
      <c r="BF114">
        <f t="shared" si="51"/>
        <v>18981</v>
      </c>
      <c r="BG114" s="17">
        <f t="shared" si="69"/>
        <v>0.36129511192325264</v>
      </c>
      <c r="BH114">
        <f t="shared" si="70"/>
        <v>52.536000000000001</v>
      </c>
      <c r="BI114">
        <f t="shared" si="70"/>
        <v>18.981000000000002</v>
      </c>
      <c r="BJ114">
        <f t="shared" si="73"/>
        <v>165012</v>
      </c>
      <c r="BK114">
        <f t="shared" si="73"/>
        <v>55462</v>
      </c>
      <c r="BM114" t="str">
        <f t="shared" si="53"/>
        <v>2003Q2</v>
      </c>
      <c r="BN114" s="17">
        <f t="shared" si="54"/>
        <v>0.51046008484858485</v>
      </c>
      <c r="BO114" s="17">
        <f t="shared" si="55"/>
        <v>0.12248466865306998</v>
      </c>
      <c r="BP114" s="17">
        <f t="shared" si="56"/>
        <v>0.21413537806317423</v>
      </c>
      <c r="BQ114" s="17">
        <f t="shared" si="57"/>
        <v>2.5017126538293289E-2</v>
      </c>
      <c r="BR114" s="17">
        <f t="shared" si="58"/>
        <v>0.12790274189687761</v>
      </c>
      <c r="BS114" t="s">
        <v>149</v>
      </c>
      <c r="BT114">
        <f t="shared" si="59"/>
        <v>1425.5360000000001</v>
      </c>
      <c r="BU114">
        <f t="shared" si="60"/>
        <v>512.976</v>
      </c>
      <c r="BV114">
        <f t="shared" si="61"/>
        <v>1938.5120000000002</v>
      </c>
    </row>
    <row r="115" spans="1:74" x14ac:dyDescent="0.3">
      <c r="A115" s="16" t="s">
        <v>150</v>
      </c>
      <c r="B115">
        <v>1461249</v>
      </c>
      <c r="C115">
        <v>715233</v>
      </c>
      <c r="D115">
        <v>24189</v>
      </c>
      <c r="E115">
        <v>12369</v>
      </c>
      <c r="F115">
        <v>86380</v>
      </c>
      <c r="G115">
        <v>202253</v>
      </c>
      <c r="H115">
        <v>0</v>
      </c>
      <c r="I115">
        <v>261786</v>
      </c>
      <c r="J115">
        <v>41086</v>
      </c>
      <c r="K115">
        <v>9006</v>
      </c>
      <c r="M115" s="16" t="s">
        <v>150</v>
      </c>
      <c r="N115">
        <v>529301</v>
      </c>
      <c r="O115">
        <v>102583</v>
      </c>
      <c r="P115">
        <v>0</v>
      </c>
      <c r="Q115">
        <v>74874</v>
      </c>
      <c r="R115">
        <v>38141</v>
      </c>
      <c r="S115">
        <v>49760</v>
      </c>
      <c r="T115">
        <v>109493</v>
      </c>
      <c r="U115">
        <v>63103</v>
      </c>
      <c r="V115">
        <v>5623</v>
      </c>
      <c r="W115">
        <v>1293</v>
      </c>
      <c r="Y115" s="16" t="s">
        <v>150</v>
      </c>
      <c r="Z115">
        <f t="shared" si="42"/>
        <v>1990550</v>
      </c>
      <c r="AA115">
        <f t="shared" si="43"/>
        <v>854374</v>
      </c>
      <c r="AB115">
        <f t="shared" si="44"/>
        <v>161254</v>
      </c>
      <c r="AC115">
        <f t="shared" si="44"/>
        <v>240394</v>
      </c>
      <c r="AD115">
        <f t="shared" si="45"/>
        <v>49760</v>
      </c>
      <c r="AE115">
        <f t="shared" si="46"/>
        <v>434382</v>
      </c>
      <c r="AF115">
        <f t="shared" si="47"/>
        <v>46709</v>
      </c>
      <c r="AG115">
        <f t="shared" si="47"/>
        <v>10299</v>
      </c>
      <c r="AH115">
        <f t="shared" si="48"/>
        <v>193378</v>
      </c>
      <c r="AJ115" s="16" t="s">
        <v>150</v>
      </c>
      <c r="AK115" s="17">
        <f t="shared" si="49"/>
        <v>0.42921504106905128</v>
      </c>
      <c r="AL115" s="17">
        <f t="shared" si="49"/>
        <v>8.1009771168772449E-2</v>
      </c>
      <c r="AM115" s="17">
        <f t="shared" si="62"/>
        <v>0.12076762703775339</v>
      </c>
      <c r="AN115" s="17">
        <f t="shared" si="63"/>
        <v>2.4998116098565722E-2</v>
      </c>
      <c r="AO115" s="17">
        <f t="shared" si="64"/>
        <v>0.21822209941975837</v>
      </c>
      <c r="AP115" s="17">
        <f t="shared" si="65"/>
        <v>2.346537389163799E-2</v>
      </c>
      <c r="AQ115" s="17">
        <f t="shared" si="66"/>
        <v>5.173946899098239E-3</v>
      </c>
      <c r="AR115" s="17">
        <f t="shared" si="67"/>
        <v>9.7148024415362591E-2</v>
      </c>
      <c r="AS115">
        <f t="shared" si="74"/>
        <v>0.99999999999999989</v>
      </c>
      <c r="BD115" t="str">
        <f t="shared" si="68"/>
        <v>2003Q3</v>
      </c>
      <c r="BE115">
        <f t="shared" si="50"/>
        <v>52038</v>
      </c>
      <c r="BF115">
        <f t="shared" si="51"/>
        <v>19278</v>
      </c>
      <c r="BG115" s="17">
        <f t="shared" si="69"/>
        <v>0.3704600484261501</v>
      </c>
      <c r="BH115">
        <f t="shared" si="70"/>
        <v>52.037999999999997</v>
      </c>
      <c r="BI115">
        <f t="shared" si="70"/>
        <v>19.277999999999999</v>
      </c>
      <c r="BJ115">
        <f t="shared" ref="BJ115:BK126" si="75">SUM(BE112:BE115)</f>
        <v>186417</v>
      </c>
      <c r="BK115">
        <f t="shared" si="75"/>
        <v>65307</v>
      </c>
      <c r="BM115" t="str">
        <f t="shared" si="53"/>
        <v>2003Q3</v>
      </c>
      <c r="BN115" s="17">
        <f t="shared" si="54"/>
        <v>0.51022481223782368</v>
      </c>
      <c r="BO115" s="17">
        <f t="shared" si="55"/>
        <v>0.12076762703775339</v>
      </c>
      <c r="BP115" s="17">
        <f t="shared" si="56"/>
        <v>0.21822209941975837</v>
      </c>
      <c r="BQ115" s="17">
        <f t="shared" si="57"/>
        <v>2.4998116098565722E-2</v>
      </c>
      <c r="BR115" s="17">
        <f t="shared" si="58"/>
        <v>0.12578734520609883</v>
      </c>
      <c r="BS115" t="s">
        <v>150</v>
      </c>
      <c r="BT115">
        <f t="shared" si="59"/>
        <v>1461.249</v>
      </c>
      <c r="BU115">
        <f t="shared" si="60"/>
        <v>529.30100000000004</v>
      </c>
      <c r="BV115">
        <f t="shared" si="61"/>
        <v>1990.5500000000002</v>
      </c>
    </row>
    <row r="116" spans="1:74" x14ac:dyDescent="0.3">
      <c r="A116" s="16" t="s">
        <v>151</v>
      </c>
      <c r="B116">
        <v>1496836</v>
      </c>
      <c r="C116">
        <v>732299</v>
      </c>
      <c r="D116">
        <v>17502</v>
      </c>
      <c r="E116">
        <v>12782</v>
      </c>
      <c r="F116">
        <v>89162</v>
      </c>
      <c r="G116">
        <v>203946</v>
      </c>
      <c r="H116">
        <v>0</v>
      </c>
      <c r="I116">
        <v>276639</v>
      </c>
      <c r="J116">
        <v>44229</v>
      </c>
      <c r="K116">
        <v>10122</v>
      </c>
      <c r="M116" s="16" t="s">
        <v>151</v>
      </c>
      <c r="N116">
        <v>557296</v>
      </c>
      <c r="O116">
        <v>104491</v>
      </c>
      <c r="P116">
        <v>0</v>
      </c>
      <c r="Q116">
        <v>77940</v>
      </c>
      <c r="R116">
        <v>38556</v>
      </c>
      <c r="S116">
        <v>68197</v>
      </c>
      <c r="T116">
        <v>108737</v>
      </c>
      <c r="U116">
        <v>66401</v>
      </c>
      <c r="V116">
        <v>5728</v>
      </c>
      <c r="W116">
        <v>1529</v>
      </c>
      <c r="Y116" s="16" t="s">
        <v>151</v>
      </c>
      <c r="Z116">
        <f t="shared" si="42"/>
        <v>2054132</v>
      </c>
      <c r="AA116">
        <f t="shared" si="43"/>
        <v>867074</v>
      </c>
      <c r="AB116">
        <f t="shared" si="44"/>
        <v>167102</v>
      </c>
      <c r="AC116">
        <f t="shared" si="44"/>
        <v>242502</v>
      </c>
      <c r="AD116">
        <f t="shared" si="45"/>
        <v>68197</v>
      </c>
      <c r="AE116">
        <f t="shared" si="46"/>
        <v>451777</v>
      </c>
      <c r="AF116">
        <f t="shared" si="47"/>
        <v>49957</v>
      </c>
      <c r="AG116">
        <f t="shared" si="47"/>
        <v>11651</v>
      </c>
      <c r="AH116">
        <f t="shared" si="48"/>
        <v>195872</v>
      </c>
      <c r="AJ116" s="16" t="s">
        <v>151</v>
      </c>
      <c r="AK116" s="17">
        <f t="shared" si="49"/>
        <v>0.42211211353506006</v>
      </c>
      <c r="AL116" s="17">
        <f t="shared" si="49"/>
        <v>8.1349202485526739E-2</v>
      </c>
      <c r="AM116" s="17">
        <f t="shared" si="62"/>
        <v>0.11805570430722076</v>
      </c>
      <c r="AN116" s="17">
        <f t="shared" si="63"/>
        <v>3.3199911203369598E-2</v>
      </c>
      <c r="AO116" s="17">
        <f t="shared" si="64"/>
        <v>0.2199357198076852</v>
      </c>
      <c r="AP116" s="17">
        <f t="shared" si="65"/>
        <v>2.4320248163214438E-2</v>
      </c>
      <c r="AQ116" s="17">
        <f t="shared" si="66"/>
        <v>5.6719821316254266E-3</v>
      </c>
      <c r="AR116" s="17">
        <f t="shared" si="67"/>
        <v>9.5355118366297786E-2</v>
      </c>
      <c r="AS116">
        <f t="shared" si="74"/>
        <v>1</v>
      </c>
      <c r="BD116" t="str">
        <f t="shared" si="68"/>
        <v>2003Q4</v>
      </c>
      <c r="BE116">
        <f t="shared" si="50"/>
        <v>63582</v>
      </c>
      <c r="BF116">
        <f t="shared" si="51"/>
        <v>17395</v>
      </c>
      <c r="BG116" s="17">
        <f t="shared" si="69"/>
        <v>0.27358371866251457</v>
      </c>
      <c r="BH116">
        <f t="shared" si="70"/>
        <v>63.582000000000001</v>
      </c>
      <c r="BI116">
        <f t="shared" si="70"/>
        <v>17.395</v>
      </c>
      <c r="BJ116">
        <f t="shared" si="75"/>
        <v>201411</v>
      </c>
      <c r="BK116">
        <f t="shared" si="75"/>
        <v>64762</v>
      </c>
      <c r="BM116" t="str">
        <f t="shared" si="53"/>
        <v>2003Q4</v>
      </c>
      <c r="BN116" s="17">
        <f t="shared" si="54"/>
        <v>0.50346131602058675</v>
      </c>
      <c r="BO116" s="17">
        <f t="shared" si="55"/>
        <v>0.11805570430722076</v>
      </c>
      <c r="BP116" s="17">
        <f t="shared" si="56"/>
        <v>0.2199357198076852</v>
      </c>
      <c r="BQ116" s="17">
        <f t="shared" si="57"/>
        <v>3.3199911203369598E-2</v>
      </c>
      <c r="BR116" s="17">
        <f t="shared" si="58"/>
        <v>0.12534734866113764</v>
      </c>
      <c r="BS116" t="s">
        <v>151</v>
      </c>
      <c r="BT116">
        <f t="shared" si="59"/>
        <v>1496.836</v>
      </c>
      <c r="BU116">
        <f t="shared" si="60"/>
        <v>557.29600000000005</v>
      </c>
      <c r="BV116">
        <f t="shared" si="61"/>
        <v>2054.1320000000001</v>
      </c>
    </row>
    <row r="117" spans="1:74" x14ac:dyDescent="0.3">
      <c r="A117" s="16" t="s">
        <v>152</v>
      </c>
      <c r="B117">
        <v>1533159</v>
      </c>
      <c r="C117">
        <v>753692</v>
      </c>
      <c r="D117">
        <v>17782</v>
      </c>
      <c r="E117">
        <v>13184</v>
      </c>
      <c r="F117">
        <v>91771</v>
      </c>
      <c r="G117">
        <v>204889</v>
      </c>
      <c r="H117">
        <v>0</v>
      </c>
      <c r="I117">
        <v>283437</v>
      </c>
      <c r="J117">
        <v>43849</v>
      </c>
      <c r="K117">
        <v>11749</v>
      </c>
      <c r="M117" s="16" t="s">
        <v>152</v>
      </c>
      <c r="N117">
        <v>565705</v>
      </c>
      <c r="O117">
        <v>107206</v>
      </c>
      <c r="P117">
        <v>0</v>
      </c>
      <c r="Q117">
        <v>81657</v>
      </c>
      <c r="R117">
        <v>38685</v>
      </c>
      <c r="S117">
        <v>71827</v>
      </c>
      <c r="T117">
        <v>104195</v>
      </c>
      <c r="U117">
        <v>68114</v>
      </c>
      <c r="V117">
        <v>5676</v>
      </c>
      <c r="W117">
        <v>1521</v>
      </c>
      <c r="Y117" s="16" t="s">
        <v>152</v>
      </c>
      <c r="Z117">
        <f t="shared" si="42"/>
        <v>2098864</v>
      </c>
      <c r="AA117">
        <f t="shared" si="43"/>
        <v>891864</v>
      </c>
      <c r="AB117">
        <f t="shared" si="44"/>
        <v>173428</v>
      </c>
      <c r="AC117">
        <f t="shared" si="44"/>
        <v>243574</v>
      </c>
      <c r="AD117">
        <f t="shared" si="45"/>
        <v>71827</v>
      </c>
      <c r="AE117">
        <f t="shared" si="46"/>
        <v>455746</v>
      </c>
      <c r="AF117">
        <f t="shared" si="47"/>
        <v>49525</v>
      </c>
      <c r="AG117">
        <f t="shared" si="47"/>
        <v>13270</v>
      </c>
      <c r="AH117">
        <f t="shared" si="48"/>
        <v>199630</v>
      </c>
      <c r="AJ117" s="16" t="s">
        <v>152</v>
      </c>
      <c r="AK117" s="17">
        <f t="shared" si="49"/>
        <v>0.42492700813392387</v>
      </c>
      <c r="AL117" s="17">
        <f t="shared" si="49"/>
        <v>8.2629460508160599E-2</v>
      </c>
      <c r="AM117" s="17">
        <f t="shared" si="62"/>
        <v>0.11605039678607094</v>
      </c>
      <c r="AN117" s="17">
        <f t="shared" si="63"/>
        <v>3.4221845722257373E-2</v>
      </c>
      <c r="AO117" s="17">
        <f t="shared" si="64"/>
        <v>0.2171393668193842</v>
      </c>
      <c r="AP117" s="17">
        <f t="shared" si="65"/>
        <v>2.3596097698564557E-2</v>
      </c>
      <c r="AQ117" s="17">
        <f t="shared" si="66"/>
        <v>6.3224677730429413E-3</v>
      </c>
      <c r="AR117" s="17">
        <f t="shared" si="67"/>
        <v>9.5113356558595513E-2</v>
      </c>
      <c r="AS117">
        <f t="shared" si="74"/>
        <v>1</v>
      </c>
      <c r="BD117" t="str">
        <f t="shared" si="68"/>
        <v>2004Q1</v>
      </c>
      <c r="BE117">
        <f t="shared" si="50"/>
        <v>44732</v>
      </c>
      <c r="BF117">
        <f t="shared" si="51"/>
        <v>3969</v>
      </c>
      <c r="BG117" s="17">
        <f t="shared" si="69"/>
        <v>8.8728427076813013E-2</v>
      </c>
      <c r="BH117">
        <f t="shared" si="70"/>
        <v>44.731999999999999</v>
      </c>
      <c r="BI117">
        <f t="shared" si="70"/>
        <v>3.9689999999999999</v>
      </c>
      <c r="BJ117">
        <f t="shared" si="75"/>
        <v>212888</v>
      </c>
      <c r="BK117">
        <f t="shared" si="75"/>
        <v>59623</v>
      </c>
      <c r="BM117" t="str">
        <f t="shared" si="53"/>
        <v>2004Q1</v>
      </c>
      <c r="BN117" s="17">
        <f t="shared" si="54"/>
        <v>0.50755646864208448</v>
      </c>
      <c r="BO117" s="17">
        <f t="shared" si="55"/>
        <v>0.11605039678607094</v>
      </c>
      <c r="BP117" s="17">
        <f t="shared" si="56"/>
        <v>0.2171393668193842</v>
      </c>
      <c r="BQ117" s="17">
        <f t="shared" si="57"/>
        <v>3.4221845722257373E-2</v>
      </c>
      <c r="BR117" s="17">
        <f t="shared" si="58"/>
        <v>0.12503192203020302</v>
      </c>
      <c r="BS117" t="s">
        <v>152</v>
      </c>
      <c r="BT117">
        <f t="shared" si="59"/>
        <v>1533.1590000000001</v>
      </c>
      <c r="BU117">
        <f t="shared" si="60"/>
        <v>565.70500000000004</v>
      </c>
      <c r="BV117">
        <f t="shared" si="61"/>
        <v>2098.864</v>
      </c>
    </row>
    <row r="118" spans="1:74" x14ac:dyDescent="0.3">
      <c r="A118" s="16" t="s">
        <v>153</v>
      </c>
      <c r="B118">
        <v>1572266</v>
      </c>
      <c r="C118">
        <v>777869</v>
      </c>
      <c r="D118">
        <v>15063</v>
      </c>
      <c r="E118">
        <v>13873</v>
      </c>
      <c r="F118">
        <v>92922</v>
      </c>
      <c r="G118">
        <v>206433</v>
      </c>
      <c r="H118">
        <v>0</v>
      </c>
      <c r="I118">
        <v>298791</v>
      </c>
      <c r="J118">
        <v>42754</v>
      </c>
      <c r="K118">
        <v>12530</v>
      </c>
      <c r="M118" s="16" t="s">
        <v>153</v>
      </c>
      <c r="N118">
        <v>580281</v>
      </c>
      <c r="O118">
        <v>110487</v>
      </c>
      <c r="P118">
        <v>0</v>
      </c>
      <c r="Q118">
        <v>83928</v>
      </c>
      <c r="R118">
        <v>38933</v>
      </c>
      <c r="S118">
        <v>75523</v>
      </c>
      <c r="T118">
        <v>107317</v>
      </c>
      <c r="U118">
        <v>69491</v>
      </c>
      <c r="V118">
        <v>5657</v>
      </c>
      <c r="W118">
        <v>1697</v>
      </c>
      <c r="Y118" s="16" t="s">
        <v>153</v>
      </c>
      <c r="Z118">
        <f t="shared" si="42"/>
        <v>2152547</v>
      </c>
      <c r="AA118">
        <f t="shared" si="43"/>
        <v>917292</v>
      </c>
      <c r="AB118">
        <f t="shared" si="44"/>
        <v>176850</v>
      </c>
      <c r="AC118">
        <f t="shared" si="44"/>
        <v>245366</v>
      </c>
      <c r="AD118">
        <f t="shared" si="45"/>
        <v>75523</v>
      </c>
      <c r="AE118">
        <f t="shared" si="46"/>
        <v>475599</v>
      </c>
      <c r="AF118">
        <f t="shared" si="47"/>
        <v>48411</v>
      </c>
      <c r="AG118">
        <f t="shared" si="47"/>
        <v>14227</v>
      </c>
      <c r="AH118">
        <f t="shared" si="48"/>
        <v>199279</v>
      </c>
      <c r="AJ118" s="16" t="s">
        <v>153</v>
      </c>
      <c r="AK118" s="17">
        <f t="shared" si="49"/>
        <v>0.42614261152021304</v>
      </c>
      <c r="AL118" s="17">
        <f t="shared" si="49"/>
        <v>8.215848480892636E-2</v>
      </c>
      <c r="AM118" s="17">
        <f t="shared" si="62"/>
        <v>0.11398868410306488</v>
      </c>
      <c r="AN118" s="17">
        <f t="shared" si="63"/>
        <v>3.5085412769152079E-2</v>
      </c>
      <c r="AO118" s="17">
        <f t="shared" si="64"/>
        <v>0.22094709197987314</v>
      </c>
      <c r="AP118" s="17">
        <f t="shared" si="65"/>
        <v>2.2490101261435871E-2</v>
      </c>
      <c r="AQ118" s="17">
        <f t="shared" si="66"/>
        <v>6.609379493223609E-3</v>
      </c>
      <c r="AR118" s="17">
        <f t="shared" si="67"/>
        <v>9.2578234064111031E-2</v>
      </c>
      <c r="AS118">
        <f t="shared" si="74"/>
        <v>1</v>
      </c>
      <c r="BD118" t="str">
        <f t="shared" si="68"/>
        <v>2004Q2</v>
      </c>
      <c r="BE118">
        <f t="shared" si="50"/>
        <v>53683</v>
      </c>
      <c r="BF118">
        <f t="shared" si="51"/>
        <v>19853</v>
      </c>
      <c r="BG118" s="17">
        <f t="shared" si="69"/>
        <v>0.36981912337238976</v>
      </c>
      <c r="BH118">
        <f t="shared" si="70"/>
        <v>53.683</v>
      </c>
      <c r="BI118">
        <f t="shared" si="70"/>
        <v>19.853000000000002</v>
      </c>
      <c r="BJ118">
        <f t="shared" si="75"/>
        <v>214035</v>
      </c>
      <c r="BK118">
        <f t="shared" si="75"/>
        <v>60495</v>
      </c>
      <c r="BM118" t="str">
        <f t="shared" si="53"/>
        <v>2004Q2</v>
      </c>
      <c r="BN118" s="17">
        <f t="shared" si="54"/>
        <v>0.50830109632913945</v>
      </c>
      <c r="BO118" s="17">
        <f t="shared" si="55"/>
        <v>0.11398868410306488</v>
      </c>
      <c r="BP118" s="17">
        <f t="shared" si="56"/>
        <v>0.22094709197987314</v>
      </c>
      <c r="BQ118" s="17">
        <f t="shared" si="57"/>
        <v>3.5085412769152079E-2</v>
      </c>
      <c r="BR118" s="17">
        <f t="shared" si="58"/>
        <v>0.12167771481877052</v>
      </c>
      <c r="BS118" t="s">
        <v>153</v>
      </c>
      <c r="BT118">
        <f t="shared" si="59"/>
        <v>1572.2660000000001</v>
      </c>
      <c r="BU118">
        <f t="shared" si="60"/>
        <v>580.28099999999995</v>
      </c>
      <c r="BV118">
        <f t="shared" si="61"/>
        <v>2152.547</v>
      </c>
    </row>
    <row r="119" spans="1:74" x14ac:dyDescent="0.3">
      <c r="A119" s="16" t="s">
        <v>154</v>
      </c>
      <c r="B119">
        <v>1613680</v>
      </c>
      <c r="C119">
        <v>803367</v>
      </c>
      <c r="D119">
        <v>15606</v>
      </c>
      <c r="E119">
        <v>14846</v>
      </c>
      <c r="F119">
        <v>93023</v>
      </c>
      <c r="G119">
        <v>209489</v>
      </c>
      <c r="H119">
        <v>0</v>
      </c>
      <c r="I119">
        <v>306758</v>
      </c>
      <c r="J119">
        <v>44420</v>
      </c>
      <c r="K119">
        <v>12734</v>
      </c>
      <c r="M119" s="16" t="s">
        <v>154</v>
      </c>
      <c r="N119">
        <v>591737</v>
      </c>
      <c r="O119">
        <v>114523</v>
      </c>
      <c r="P119">
        <v>0</v>
      </c>
      <c r="Q119">
        <v>85804</v>
      </c>
      <c r="R119">
        <v>39464</v>
      </c>
      <c r="S119">
        <v>79560</v>
      </c>
      <c r="T119">
        <v>106391</v>
      </c>
      <c r="U119">
        <v>70327</v>
      </c>
      <c r="V119">
        <v>5699</v>
      </c>
      <c r="W119">
        <v>1607</v>
      </c>
      <c r="Y119" s="16" t="s">
        <v>154</v>
      </c>
      <c r="Z119">
        <f t="shared" si="42"/>
        <v>2205417</v>
      </c>
      <c r="AA119">
        <f t="shared" si="43"/>
        <v>948342</v>
      </c>
      <c r="AB119">
        <f t="shared" si="44"/>
        <v>178827</v>
      </c>
      <c r="AC119">
        <f t="shared" si="44"/>
        <v>248953</v>
      </c>
      <c r="AD119">
        <f t="shared" si="45"/>
        <v>79560</v>
      </c>
      <c r="AE119">
        <f t="shared" si="46"/>
        <v>483476</v>
      </c>
      <c r="AF119">
        <f t="shared" si="47"/>
        <v>50119</v>
      </c>
      <c r="AG119">
        <f t="shared" si="47"/>
        <v>14341</v>
      </c>
      <c r="AH119">
        <f t="shared" si="48"/>
        <v>201799</v>
      </c>
      <c r="AJ119" s="16" t="s">
        <v>154</v>
      </c>
      <c r="AK119" s="17">
        <f t="shared" si="49"/>
        <v>0.43000575401386676</v>
      </c>
      <c r="AL119" s="17">
        <f t="shared" si="49"/>
        <v>8.1085345764542488E-2</v>
      </c>
      <c r="AM119" s="17">
        <f t="shared" si="62"/>
        <v>0.11288250702701576</v>
      </c>
      <c r="AN119" s="17">
        <f t="shared" si="63"/>
        <v>3.6074810341989748E-2</v>
      </c>
      <c r="AO119" s="17">
        <f t="shared" si="64"/>
        <v>0.21922203374690591</v>
      </c>
      <c r="AP119" s="17">
        <f t="shared" si="65"/>
        <v>2.2725407485296431E-2</v>
      </c>
      <c r="AQ119" s="17">
        <f t="shared" si="66"/>
        <v>6.5026251271301525E-3</v>
      </c>
      <c r="AR119" s="17">
        <f t="shared" si="67"/>
        <v>9.1501516493252749E-2</v>
      </c>
      <c r="AS119">
        <f t="shared" si="74"/>
        <v>1</v>
      </c>
      <c r="BD119" t="str">
        <f t="shared" si="68"/>
        <v>2004Q3</v>
      </c>
      <c r="BE119">
        <f t="shared" si="50"/>
        <v>52870</v>
      </c>
      <c r="BF119">
        <f t="shared" si="51"/>
        <v>7877</v>
      </c>
      <c r="BG119" s="17">
        <f t="shared" si="69"/>
        <v>0.14898808397957253</v>
      </c>
      <c r="BH119">
        <f t="shared" si="70"/>
        <v>52.87</v>
      </c>
      <c r="BI119">
        <f t="shared" si="70"/>
        <v>7.8769999999999998</v>
      </c>
      <c r="BJ119">
        <f t="shared" si="75"/>
        <v>214867</v>
      </c>
      <c r="BK119">
        <f t="shared" si="75"/>
        <v>49094</v>
      </c>
      <c r="BM119" t="str">
        <f t="shared" si="53"/>
        <v>2004Q3</v>
      </c>
      <c r="BN119" s="17">
        <f t="shared" si="54"/>
        <v>0.51109109977840927</v>
      </c>
      <c r="BO119" s="17">
        <f t="shared" si="55"/>
        <v>0.11288250702701576</v>
      </c>
      <c r="BP119" s="17">
        <f t="shared" si="56"/>
        <v>0.21922203374690591</v>
      </c>
      <c r="BQ119" s="17">
        <f t="shared" si="57"/>
        <v>3.6074810341989748E-2</v>
      </c>
      <c r="BR119" s="17">
        <f t="shared" si="58"/>
        <v>0.12072954910567933</v>
      </c>
      <c r="BS119" t="s">
        <v>154</v>
      </c>
      <c r="BT119">
        <f t="shared" si="59"/>
        <v>1613.68</v>
      </c>
      <c r="BU119">
        <f t="shared" si="60"/>
        <v>591.73699999999997</v>
      </c>
      <c r="BV119">
        <f t="shared" si="61"/>
        <v>2205.4169999999999</v>
      </c>
    </row>
    <row r="120" spans="1:74" x14ac:dyDescent="0.3">
      <c r="A120" s="16" t="s">
        <v>155</v>
      </c>
      <c r="B120">
        <v>1668285</v>
      </c>
      <c r="C120">
        <v>827926</v>
      </c>
      <c r="D120">
        <v>16866</v>
      </c>
      <c r="E120">
        <v>15878</v>
      </c>
      <c r="F120">
        <v>95052</v>
      </c>
      <c r="G120">
        <v>214085</v>
      </c>
      <c r="H120">
        <v>0</v>
      </c>
      <c r="I120">
        <v>321774</v>
      </c>
      <c r="J120">
        <v>48364</v>
      </c>
      <c r="K120">
        <v>13623</v>
      </c>
      <c r="M120" s="16" t="s">
        <v>155</v>
      </c>
      <c r="N120">
        <v>604525</v>
      </c>
      <c r="O120">
        <v>118710</v>
      </c>
      <c r="P120">
        <v>0</v>
      </c>
      <c r="Q120">
        <v>87545</v>
      </c>
      <c r="R120">
        <v>40453</v>
      </c>
      <c r="S120">
        <v>82451</v>
      </c>
      <c r="T120">
        <v>105734</v>
      </c>
      <c r="U120">
        <v>72880</v>
      </c>
      <c r="V120">
        <v>5589</v>
      </c>
      <c r="W120">
        <v>1639</v>
      </c>
      <c r="Y120" s="16" t="s">
        <v>155</v>
      </c>
      <c r="Z120">
        <f t="shared" si="42"/>
        <v>2272810</v>
      </c>
      <c r="AA120">
        <f t="shared" si="43"/>
        <v>979380</v>
      </c>
      <c r="AB120">
        <f t="shared" si="44"/>
        <v>182597</v>
      </c>
      <c r="AC120">
        <f t="shared" si="44"/>
        <v>254538</v>
      </c>
      <c r="AD120">
        <f t="shared" si="45"/>
        <v>82451</v>
      </c>
      <c r="AE120">
        <f t="shared" si="46"/>
        <v>500388</v>
      </c>
      <c r="AF120">
        <f t="shared" si="47"/>
        <v>53953</v>
      </c>
      <c r="AG120">
        <f t="shared" si="47"/>
        <v>15262</v>
      </c>
      <c r="AH120">
        <f t="shared" si="48"/>
        <v>204241</v>
      </c>
      <c r="AJ120" s="16" t="s">
        <v>155</v>
      </c>
      <c r="AK120" s="17">
        <f t="shared" si="49"/>
        <v>0.43091151482086054</v>
      </c>
      <c r="AL120" s="17">
        <f t="shared" si="49"/>
        <v>8.0339755632894957E-2</v>
      </c>
      <c r="AM120" s="17">
        <f t="shared" si="62"/>
        <v>0.11199264346777778</v>
      </c>
      <c r="AN120" s="17">
        <f t="shared" si="63"/>
        <v>3.6277119512849731E-2</v>
      </c>
      <c r="AO120" s="17">
        <f t="shared" si="64"/>
        <v>0.22016270607749877</v>
      </c>
      <c r="AP120" s="17">
        <f t="shared" si="65"/>
        <v>2.3738455920204505E-2</v>
      </c>
      <c r="AQ120" s="17">
        <f t="shared" si="66"/>
        <v>6.7150355727051535E-3</v>
      </c>
      <c r="AR120" s="17">
        <f t="shared" si="67"/>
        <v>8.9862768995208578E-2</v>
      </c>
      <c r="AS120">
        <f t="shared" si="74"/>
        <v>1</v>
      </c>
      <c r="BD120" t="str">
        <f t="shared" si="68"/>
        <v>2004Q4</v>
      </c>
      <c r="BE120">
        <f t="shared" si="50"/>
        <v>67393</v>
      </c>
      <c r="BF120">
        <f t="shared" si="51"/>
        <v>16912</v>
      </c>
      <c r="BG120" s="17">
        <f t="shared" si="69"/>
        <v>0.25094594394076536</v>
      </c>
      <c r="BH120">
        <f t="shared" si="70"/>
        <v>67.393000000000001</v>
      </c>
      <c r="BI120">
        <f t="shared" si="70"/>
        <v>16.911999999999999</v>
      </c>
      <c r="BJ120">
        <f t="shared" si="75"/>
        <v>218678</v>
      </c>
      <c r="BK120">
        <f t="shared" si="75"/>
        <v>48611</v>
      </c>
      <c r="BM120" t="str">
        <f t="shared" si="53"/>
        <v>2004Q4</v>
      </c>
      <c r="BN120" s="17">
        <f t="shared" si="54"/>
        <v>0.51125127045375551</v>
      </c>
      <c r="BO120" s="17">
        <f t="shared" si="55"/>
        <v>0.11199264346777778</v>
      </c>
      <c r="BP120" s="17">
        <f t="shared" si="56"/>
        <v>0.22016270607749877</v>
      </c>
      <c r="BQ120" s="17">
        <f t="shared" si="57"/>
        <v>3.6277119512849731E-2</v>
      </c>
      <c r="BR120" s="17">
        <f t="shared" si="58"/>
        <v>0.12031626048811823</v>
      </c>
      <c r="BS120" t="s">
        <v>155</v>
      </c>
      <c r="BT120">
        <f t="shared" si="59"/>
        <v>1668.2850000000001</v>
      </c>
      <c r="BU120">
        <f t="shared" si="60"/>
        <v>604.52499999999998</v>
      </c>
      <c r="BV120">
        <f t="shared" si="61"/>
        <v>2272.81</v>
      </c>
    </row>
    <row r="121" spans="1:74" x14ac:dyDescent="0.3">
      <c r="A121" s="16" t="s">
        <v>156</v>
      </c>
      <c r="B121">
        <v>1710010</v>
      </c>
      <c r="C121">
        <v>854304</v>
      </c>
      <c r="D121">
        <v>17811</v>
      </c>
      <c r="E121">
        <v>13279</v>
      </c>
      <c r="F121">
        <v>94421</v>
      </c>
      <c r="G121">
        <v>215405</v>
      </c>
      <c r="H121">
        <v>0</v>
      </c>
      <c r="I121">
        <v>337623</v>
      </c>
      <c r="J121">
        <v>47387</v>
      </c>
      <c r="K121">
        <v>14249</v>
      </c>
      <c r="M121" s="16" t="s">
        <v>156</v>
      </c>
      <c r="N121">
        <v>615174</v>
      </c>
      <c r="O121">
        <v>122048</v>
      </c>
      <c r="P121">
        <v>0</v>
      </c>
      <c r="Q121">
        <v>90408</v>
      </c>
      <c r="R121">
        <v>40705</v>
      </c>
      <c r="S121">
        <v>84797</v>
      </c>
      <c r="T121">
        <v>104485</v>
      </c>
      <c r="U121">
        <v>74585</v>
      </c>
      <c r="V121">
        <v>5569</v>
      </c>
      <c r="W121">
        <v>1682</v>
      </c>
      <c r="Y121" s="16" t="s">
        <v>156</v>
      </c>
      <c r="Z121">
        <f t="shared" si="42"/>
        <v>2325184</v>
      </c>
      <c r="AA121">
        <f t="shared" si="43"/>
        <v>1007442</v>
      </c>
      <c r="AB121">
        <f t="shared" si="44"/>
        <v>184829</v>
      </c>
      <c r="AC121">
        <f t="shared" si="44"/>
        <v>256110</v>
      </c>
      <c r="AD121">
        <f t="shared" si="45"/>
        <v>84797</v>
      </c>
      <c r="AE121">
        <f t="shared" si="46"/>
        <v>516693</v>
      </c>
      <c r="AF121">
        <f t="shared" si="47"/>
        <v>52956</v>
      </c>
      <c r="AG121">
        <f t="shared" si="47"/>
        <v>15931</v>
      </c>
      <c r="AH121">
        <f t="shared" si="48"/>
        <v>206426</v>
      </c>
      <c r="AJ121" s="16" t="s">
        <v>156</v>
      </c>
      <c r="AK121" s="17">
        <f t="shared" si="49"/>
        <v>0.43327409787784538</v>
      </c>
      <c r="AL121" s="17">
        <f t="shared" si="49"/>
        <v>7.9490053260301119E-2</v>
      </c>
      <c r="AM121" s="17">
        <f t="shared" si="62"/>
        <v>0.11014612176928794</v>
      </c>
      <c r="AN121" s="17">
        <f t="shared" si="63"/>
        <v>3.6468941812776969E-2</v>
      </c>
      <c r="AO121" s="17">
        <f t="shared" si="64"/>
        <v>0.22221596226363161</v>
      </c>
      <c r="AP121" s="17">
        <f t="shared" si="65"/>
        <v>2.2774971787178994E-2</v>
      </c>
      <c r="AQ121" s="17">
        <f t="shared" si="66"/>
        <v>6.8515007844540477E-3</v>
      </c>
      <c r="AR121" s="17">
        <f t="shared" si="67"/>
        <v>8.8778350444523965E-2</v>
      </c>
      <c r="AS121">
        <f t="shared" si="74"/>
        <v>1</v>
      </c>
      <c r="BD121" t="str">
        <f t="shared" si="68"/>
        <v>2005Q1</v>
      </c>
      <c r="BE121">
        <f t="shared" si="50"/>
        <v>52374</v>
      </c>
      <c r="BF121">
        <f t="shared" si="51"/>
        <v>16305</v>
      </c>
      <c r="BG121" s="17">
        <f t="shared" si="69"/>
        <v>0.3113185931950968</v>
      </c>
      <c r="BH121">
        <f t="shared" si="70"/>
        <v>52.374000000000002</v>
      </c>
      <c r="BI121">
        <f t="shared" si="70"/>
        <v>16.305</v>
      </c>
      <c r="BJ121">
        <f t="shared" si="75"/>
        <v>226320</v>
      </c>
      <c r="BK121">
        <f t="shared" si="75"/>
        <v>60947</v>
      </c>
      <c r="BM121" t="str">
        <f t="shared" si="53"/>
        <v>2005Q1</v>
      </c>
      <c r="BN121" s="17">
        <f t="shared" si="54"/>
        <v>0.51276415113814644</v>
      </c>
      <c r="BO121" s="17">
        <f t="shared" si="55"/>
        <v>0.11014612176928794</v>
      </c>
      <c r="BP121" s="17">
        <f t="shared" si="56"/>
        <v>0.22221596226363161</v>
      </c>
      <c r="BQ121" s="17">
        <f t="shared" si="57"/>
        <v>3.6468941812776969E-2</v>
      </c>
      <c r="BR121" s="17">
        <f t="shared" si="58"/>
        <v>0.11840482301615701</v>
      </c>
      <c r="BS121" t="s">
        <v>156</v>
      </c>
      <c r="BT121">
        <f t="shared" si="59"/>
        <v>1710.01</v>
      </c>
      <c r="BU121">
        <f t="shared" si="60"/>
        <v>615.17399999999998</v>
      </c>
      <c r="BV121">
        <f t="shared" si="61"/>
        <v>2325.1840000000002</v>
      </c>
    </row>
    <row r="122" spans="1:74" x14ac:dyDescent="0.3">
      <c r="A122" s="16" t="s">
        <v>157</v>
      </c>
      <c r="B122">
        <v>1768385</v>
      </c>
      <c r="C122">
        <v>882963</v>
      </c>
      <c r="D122">
        <v>18466</v>
      </c>
      <c r="E122">
        <v>13987</v>
      </c>
      <c r="F122">
        <v>96357</v>
      </c>
      <c r="G122">
        <v>218065</v>
      </c>
      <c r="H122">
        <v>0</v>
      </c>
      <c r="I122">
        <v>359952</v>
      </c>
      <c r="J122">
        <v>46710</v>
      </c>
      <c r="K122">
        <v>15441</v>
      </c>
      <c r="M122" s="16" t="s">
        <v>157</v>
      </c>
      <c r="N122">
        <v>631537</v>
      </c>
      <c r="O122">
        <v>128064</v>
      </c>
      <c r="P122">
        <v>0</v>
      </c>
      <c r="Q122">
        <v>95187</v>
      </c>
      <c r="R122">
        <v>41213</v>
      </c>
      <c r="S122">
        <v>86183</v>
      </c>
      <c r="T122">
        <v>103221</v>
      </c>
      <c r="U122">
        <v>78889</v>
      </c>
      <c r="V122">
        <v>5545</v>
      </c>
      <c r="W122">
        <v>1636</v>
      </c>
      <c r="Y122" s="16" t="s">
        <v>157</v>
      </c>
      <c r="Z122">
        <f t="shared" si="42"/>
        <v>2399922</v>
      </c>
      <c r="AA122">
        <f t="shared" si="43"/>
        <v>1043480</v>
      </c>
      <c r="AB122">
        <f t="shared" si="44"/>
        <v>191544</v>
      </c>
      <c r="AC122">
        <f t="shared" si="44"/>
        <v>259278</v>
      </c>
      <c r="AD122">
        <f t="shared" si="45"/>
        <v>86183</v>
      </c>
      <c r="AE122">
        <f t="shared" si="46"/>
        <v>542062</v>
      </c>
      <c r="AF122">
        <f t="shared" si="47"/>
        <v>52255</v>
      </c>
      <c r="AG122">
        <f t="shared" si="47"/>
        <v>17077</v>
      </c>
      <c r="AH122">
        <f t="shared" si="48"/>
        <v>208043</v>
      </c>
      <c r="AJ122" s="16" t="s">
        <v>157</v>
      </c>
      <c r="AK122" s="17">
        <f t="shared" si="49"/>
        <v>0.43479746425092147</v>
      </c>
      <c r="AL122" s="17">
        <f t="shared" si="49"/>
        <v>7.9812593909302051E-2</v>
      </c>
      <c r="AM122" s="17">
        <f t="shared" si="62"/>
        <v>0.10803601117036303</v>
      </c>
      <c r="AN122" s="17">
        <f t="shared" si="63"/>
        <v>3.5910750432722398E-2</v>
      </c>
      <c r="AO122" s="17">
        <f t="shared" si="64"/>
        <v>0.22586650732815483</v>
      </c>
      <c r="AP122" s="17">
        <f t="shared" si="65"/>
        <v>2.1773624309456723E-2</v>
      </c>
      <c r="AQ122" s="17">
        <f t="shared" si="66"/>
        <v>7.1156479252242368E-3</v>
      </c>
      <c r="AR122" s="17">
        <f t="shared" si="67"/>
        <v>8.6687400673855233E-2</v>
      </c>
      <c r="AS122">
        <f t="shared" si="74"/>
        <v>1</v>
      </c>
      <c r="BD122" t="str">
        <f t="shared" si="68"/>
        <v>2005Q2</v>
      </c>
      <c r="BE122">
        <f t="shared" si="50"/>
        <v>74738</v>
      </c>
      <c r="BF122">
        <f t="shared" si="51"/>
        <v>25369</v>
      </c>
      <c r="BG122" s="17">
        <f t="shared" si="69"/>
        <v>0.3394391072814365</v>
      </c>
      <c r="BH122">
        <f t="shared" si="70"/>
        <v>74.738</v>
      </c>
      <c r="BI122">
        <f t="shared" si="70"/>
        <v>25.369</v>
      </c>
      <c r="BJ122">
        <f t="shared" si="75"/>
        <v>247375</v>
      </c>
      <c r="BK122">
        <f t="shared" si="75"/>
        <v>66463</v>
      </c>
      <c r="BM122" t="str">
        <f t="shared" si="53"/>
        <v>2005Q2</v>
      </c>
      <c r="BN122" s="17">
        <f t="shared" si="54"/>
        <v>0.51461005816022354</v>
      </c>
      <c r="BO122" s="17">
        <f t="shared" si="55"/>
        <v>0.10803601117036303</v>
      </c>
      <c r="BP122" s="17">
        <f t="shared" si="56"/>
        <v>0.22586650732815483</v>
      </c>
      <c r="BQ122" s="17">
        <f t="shared" si="57"/>
        <v>3.5910750432722398E-2</v>
      </c>
      <c r="BR122" s="17">
        <f t="shared" si="58"/>
        <v>0.1155766729085362</v>
      </c>
      <c r="BS122" t="s">
        <v>157</v>
      </c>
      <c r="BT122">
        <f t="shared" si="59"/>
        <v>1768.385</v>
      </c>
      <c r="BU122">
        <f t="shared" si="60"/>
        <v>631.53700000000003</v>
      </c>
      <c r="BV122">
        <f t="shared" si="61"/>
        <v>2399.922</v>
      </c>
    </row>
    <row r="123" spans="1:74" x14ac:dyDescent="0.3">
      <c r="A123" s="16" t="s">
        <v>158</v>
      </c>
      <c r="B123">
        <v>1834670</v>
      </c>
      <c r="C123">
        <v>919524</v>
      </c>
      <c r="D123">
        <v>21624</v>
      </c>
      <c r="E123">
        <v>15727</v>
      </c>
      <c r="F123">
        <v>97591</v>
      </c>
      <c r="G123">
        <v>220005</v>
      </c>
      <c r="H123">
        <v>0</v>
      </c>
      <c r="I123">
        <v>377490</v>
      </c>
      <c r="J123">
        <v>46153</v>
      </c>
      <c r="K123">
        <v>15388</v>
      </c>
      <c r="M123" s="16" t="s">
        <v>158</v>
      </c>
      <c r="N123">
        <v>647130</v>
      </c>
      <c r="O123">
        <v>134363</v>
      </c>
      <c r="P123">
        <v>0</v>
      </c>
      <c r="Q123">
        <v>96894</v>
      </c>
      <c r="R123">
        <v>41585</v>
      </c>
      <c r="S123">
        <v>88173</v>
      </c>
      <c r="T123">
        <v>102090</v>
      </c>
      <c r="U123">
        <v>81596</v>
      </c>
      <c r="V123">
        <v>5540</v>
      </c>
      <c r="W123">
        <v>1810</v>
      </c>
      <c r="Y123" s="16" t="s">
        <v>158</v>
      </c>
      <c r="Z123">
        <f t="shared" si="42"/>
        <v>2481800</v>
      </c>
      <c r="AA123">
        <f t="shared" si="43"/>
        <v>1091238</v>
      </c>
      <c r="AB123">
        <f t="shared" si="44"/>
        <v>194485</v>
      </c>
      <c r="AC123">
        <f t="shared" si="44"/>
        <v>261590</v>
      </c>
      <c r="AD123">
        <f t="shared" si="45"/>
        <v>88173</v>
      </c>
      <c r="AE123">
        <f t="shared" si="46"/>
        <v>561176</v>
      </c>
      <c r="AF123">
        <f t="shared" si="47"/>
        <v>51693</v>
      </c>
      <c r="AG123">
        <f t="shared" si="47"/>
        <v>17198</v>
      </c>
      <c r="AH123">
        <f t="shared" si="48"/>
        <v>216247</v>
      </c>
      <c r="AJ123" s="16" t="s">
        <v>158</v>
      </c>
      <c r="AK123" s="17">
        <f t="shared" si="49"/>
        <v>0.43969618825046336</v>
      </c>
      <c r="AL123" s="17">
        <f t="shared" si="49"/>
        <v>7.8364493512772984E-2</v>
      </c>
      <c r="AM123" s="17">
        <f t="shared" si="62"/>
        <v>0.10540333628817794</v>
      </c>
      <c r="AN123" s="17">
        <f t="shared" si="63"/>
        <v>3.5527842694818276E-2</v>
      </c>
      <c r="AO123" s="17">
        <f t="shared" si="64"/>
        <v>0.22611652832621484</v>
      </c>
      <c r="AP123" s="17">
        <f t="shared" si="65"/>
        <v>2.082883391087114E-2</v>
      </c>
      <c r="AQ123" s="17">
        <f t="shared" si="66"/>
        <v>6.9296478362478849E-3</v>
      </c>
      <c r="AR123" s="17">
        <f t="shared" si="67"/>
        <v>8.7133129180433561E-2</v>
      </c>
      <c r="AS123">
        <f t="shared" si="74"/>
        <v>1</v>
      </c>
      <c r="BD123" t="str">
        <f t="shared" si="68"/>
        <v>2005Q3</v>
      </c>
      <c r="BE123">
        <f t="shared" si="50"/>
        <v>81878</v>
      </c>
      <c r="BF123">
        <f t="shared" si="51"/>
        <v>19114</v>
      </c>
      <c r="BG123" s="17">
        <f t="shared" si="69"/>
        <v>0.23344488140892547</v>
      </c>
      <c r="BH123">
        <f t="shared" si="70"/>
        <v>81.878</v>
      </c>
      <c r="BI123">
        <f t="shared" si="70"/>
        <v>19.114000000000001</v>
      </c>
      <c r="BJ123">
        <f t="shared" si="75"/>
        <v>276383</v>
      </c>
      <c r="BK123">
        <f t="shared" si="75"/>
        <v>77700</v>
      </c>
      <c r="BM123" t="str">
        <f t="shared" si="53"/>
        <v>2005Q3</v>
      </c>
      <c r="BN123" s="17">
        <f t="shared" si="54"/>
        <v>0.51806068176323639</v>
      </c>
      <c r="BO123" s="17">
        <f t="shared" si="55"/>
        <v>0.10540333628817794</v>
      </c>
      <c r="BP123" s="17">
        <f t="shared" si="56"/>
        <v>0.22611652832621484</v>
      </c>
      <c r="BQ123" s="17">
        <f t="shared" si="57"/>
        <v>3.5527842694818276E-2</v>
      </c>
      <c r="BR123" s="17">
        <f t="shared" si="58"/>
        <v>0.11489161092755258</v>
      </c>
      <c r="BS123" t="s">
        <v>158</v>
      </c>
      <c r="BT123">
        <f t="shared" si="59"/>
        <v>1834.67</v>
      </c>
      <c r="BU123">
        <f t="shared" si="60"/>
        <v>647.13</v>
      </c>
      <c r="BV123">
        <f t="shared" si="61"/>
        <v>2481.8000000000002</v>
      </c>
    </row>
    <row r="124" spans="1:74" x14ac:dyDescent="0.3">
      <c r="A124" s="16" t="s">
        <v>159</v>
      </c>
      <c r="B124">
        <v>1916533</v>
      </c>
      <c r="C124">
        <v>949757</v>
      </c>
      <c r="D124">
        <v>20848</v>
      </c>
      <c r="E124">
        <v>18767</v>
      </c>
      <c r="F124">
        <v>99951</v>
      </c>
      <c r="G124">
        <v>224258</v>
      </c>
      <c r="H124">
        <v>0</v>
      </c>
      <c r="I124">
        <v>417104</v>
      </c>
      <c r="J124">
        <v>45950</v>
      </c>
      <c r="K124">
        <v>16837</v>
      </c>
      <c r="M124" s="16" t="s">
        <v>159</v>
      </c>
      <c r="N124">
        <v>666809</v>
      </c>
      <c r="O124">
        <v>138702</v>
      </c>
      <c r="P124">
        <v>0</v>
      </c>
      <c r="Q124">
        <v>98352</v>
      </c>
      <c r="R124">
        <v>42440</v>
      </c>
      <c r="S124">
        <v>92960</v>
      </c>
      <c r="T124">
        <v>101282</v>
      </c>
      <c r="U124">
        <v>89448</v>
      </c>
      <c r="V124">
        <v>5614</v>
      </c>
      <c r="W124">
        <v>1940</v>
      </c>
      <c r="Y124" s="16" t="s">
        <v>159</v>
      </c>
      <c r="Z124">
        <f t="shared" si="42"/>
        <v>2583342</v>
      </c>
      <c r="AA124">
        <f t="shared" si="43"/>
        <v>1128074</v>
      </c>
      <c r="AB124">
        <f t="shared" si="44"/>
        <v>198303</v>
      </c>
      <c r="AC124">
        <f t="shared" si="44"/>
        <v>266698</v>
      </c>
      <c r="AD124">
        <f t="shared" si="45"/>
        <v>92960</v>
      </c>
      <c r="AE124">
        <f t="shared" si="46"/>
        <v>607834</v>
      </c>
      <c r="AF124">
        <f t="shared" si="47"/>
        <v>51564</v>
      </c>
      <c r="AG124">
        <f t="shared" si="47"/>
        <v>18777</v>
      </c>
      <c r="AH124">
        <f t="shared" si="48"/>
        <v>219132</v>
      </c>
      <c r="AJ124" s="16" t="s">
        <v>159</v>
      </c>
      <c r="AK124" s="17">
        <f t="shared" si="49"/>
        <v>0.43667234148633827</v>
      </c>
      <c r="AL124" s="17">
        <f t="shared" si="49"/>
        <v>7.6762194088123056E-2</v>
      </c>
      <c r="AM124" s="17">
        <f t="shared" si="62"/>
        <v>0.10323758913841063</v>
      </c>
      <c r="AN124" s="17">
        <f t="shared" si="63"/>
        <v>3.5984395407189604E-2</v>
      </c>
      <c r="AO124" s="17">
        <f t="shared" si="64"/>
        <v>0.2352897912858615</v>
      </c>
      <c r="AP124" s="17">
        <f t="shared" si="65"/>
        <v>1.9960191101294371E-2</v>
      </c>
      <c r="AQ124" s="17">
        <f t="shared" si="66"/>
        <v>7.268491744414793E-3</v>
      </c>
      <c r="AR124" s="17">
        <f t="shared" si="67"/>
        <v>8.4825005748367807E-2</v>
      </c>
      <c r="AS124">
        <f t="shared" si="74"/>
        <v>0.99999999999999989</v>
      </c>
      <c r="BD124" t="str">
        <f t="shared" si="68"/>
        <v>2005Q4</v>
      </c>
      <c r="BE124">
        <f t="shared" si="50"/>
        <v>101542</v>
      </c>
      <c r="BF124">
        <f t="shared" si="51"/>
        <v>46658</v>
      </c>
      <c r="BG124" s="17">
        <f t="shared" si="69"/>
        <v>0.45949459337023102</v>
      </c>
      <c r="BH124">
        <f t="shared" si="70"/>
        <v>101.542</v>
      </c>
      <c r="BI124">
        <f t="shared" si="70"/>
        <v>46.658000000000001</v>
      </c>
      <c r="BJ124">
        <f t="shared" si="75"/>
        <v>310532</v>
      </c>
      <c r="BK124">
        <f t="shared" si="75"/>
        <v>107446</v>
      </c>
      <c r="BM124" t="str">
        <f t="shared" si="53"/>
        <v>2005Q4</v>
      </c>
      <c r="BN124" s="17">
        <f t="shared" si="54"/>
        <v>0.51343453557446128</v>
      </c>
      <c r="BO124" s="17">
        <f t="shared" si="55"/>
        <v>0.10323758913841063</v>
      </c>
      <c r="BP124" s="17">
        <f t="shared" si="56"/>
        <v>0.2352897912858615</v>
      </c>
      <c r="BQ124" s="17">
        <f t="shared" si="57"/>
        <v>3.5984395407189604E-2</v>
      </c>
      <c r="BR124" s="17">
        <f t="shared" si="58"/>
        <v>0.11205368859407697</v>
      </c>
      <c r="BS124" t="s">
        <v>159</v>
      </c>
      <c r="BT124">
        <f t="shared" si="59"/>
        <v>1916.5329999999999</v>
      </c>
      <c r="BU124">
        <f t="shared" si="60"/>
        <v>666.80899999999997</v>
      </c>
      <c r="BV124">
        <f t="shared" si="61"/>
        <v>2583.3419999999996</v>
      </c>
    </row>
    <row r="125" spans="1:74" x14ac:dyDescent="0.3">
      <c r="A125" s="16" t="s">
        <v>160</v>
      </c>
      <c r="B125">
        <v>1985582</v>
      </c>
      <c r="C125">
        <v>982133</v>
      </c>
      <c r="D125">
        <v>21519</v>
      </c>
      <c r="E125">
        <v>19954</v>
      </c>
      <c r="F125">
        <v>106990</v>
      </c>
      <c r="G125">
        <v>226093</v>
      </c>
      <c r="H125">
        <v>0</v>
      </c>
      <c r="I125">
        <v>440073</v>
      </c>
      <c r="J125">
        <v>47094</v>
      </c>
      <c r="K125">
        <v>18587</v>
      </c>
      <c r="M125" s="16" t="s">
        <v>160</v>
      </c>
      <c r="N125">
        <v>679573</v>
      </c>
      <c r="O125">
        <v>144349</v>
      </c>
      <c r="P125">
        <v>0</v>
      </c>
      <c r="Q125">
        <v>100323</v>
      </c>
      <c r="R125">
        <v>43130</v>
      </c>
      <c r="S125">
        <v>96216</v>
      </c>
      <c r="T125">
        <v>98475</v>
      </c>
      <c r="U125">
        <v>92695</v>
      </c>
      <c r="V125">
        <v>5614</v>
      </c>
      <c r="W125">
        <v>2317</v>
      </c>
      <c r="Y125" s="16" t="s">
        <v>160</v>
      </c>
      <c r="Z125">
        <f t="shared" si="42"/>
        <v>2665155</v>
      </c>
      <c r="AA125">
        <f t="shared" si="43"/>
        <v>1167955</v>
      </c>
      <c r="AB125">
        <f t="shared" si="44"/>
        <v>207313</v>
      </c>
      <c r="AC125">
        <f t="shared" si="44"/>
        <v>269223</v>
      </c>
      <c r="AD125">
        <f t="shared" si="45"/>
        <v>96216</v>
      </c>
      <c r="AE125">
        <f t="shared" si="46"/>
        <v>631243</v>
      </c>
      <c r="AF125">
        <f t="shared" si="47"/>
        <v>52708</v>
      </c>
      <c r="AG125">
        <f t="shared" si="47"/>
        <v>20904</v>
      </c>
      <c r="AH125">
        <f t="shared" si="48"/>
        <v>219593</v>
      </c>
      <c r="AJ125" s="16" t="s">
        <v>160</v>
      </c>
      <c r="AK125" s="17">
        <f t="shared" si="49"/>
        <v>0.43823154750849386</v>
      </c>
      <c r="AL125" s="17">
        <f t="shared" si="49"/>
        <v>7.7786470205297623E-2</v>
      </c>
      <c r="AM125" s="17">
        <f t="shared" si="62"/>
        <v>0.10101588838172638</v>
      </c>
      <c r="AN125" s="17">
        <f t="shared" si="63"/>
        <v>3.6101465017982066E-2</v>
      </c>
      <c r="AO125" s="17">
        <f t="shared" si="64"/>
        <v>0.23685038956458443</v>
      </c>
      <c r="AP125" s="17">
        <f t="shared" si="65"/>
        <v>1.9776710923004478E-2</v>
      </c>
      <c r="AQ125" s="17">
        <f t="shared" si="66"/>
        <v>7.8434462535950066E-3</v>
      </c>
      <c r="AR125" s="17">
        <f t="shared" si="67"/>
        <v>8.2394082145316128E-2</v>
      </c>
      <c r="AS125">
        <f t="shared" si="74"/>
        <v>1</v>
      </c>
      <c r="BD125" t="str">
        <f t="shared" si="68"/>
        <v>2006Q1</v>
      </c>
      <c r="BE125">
        <f t="shared" si="50"/>
        <v>81813</v>
      </c>
      <c r="BF125">
        <f t="shared" si="51"/>
        <v>23409</v>
      </c>
      <c r="BG125" s="17">
        <f t="shared" si="69"/>
        <v>0.28612812144769167</v>
      </c>
      <c r="BH125">
        <f t="shared" si="70"/>
        <v>81.813000000000002</v>
      </c>
      <c r="BI125">
        <f t="shared" si="70"/>
        <v>23.408999999999999</v>
      </c>
      <c r="BJ125">
        <f t="shared" si="75"/>
        <v>339971</v>
      </c>
      <c r="BK125">
        <f t="shared" si="75"/>
        <v>114550</v>
      </c>
      <c r="BM125" t="str">
        <f t="shared" si="53"/>
        <v>2006Q1</v>
      </c>
      <c r="BN125" s="17">
        <f t="shared" si="54"/>
        <v>0.51601801771379152</v>
      </c>
      <c r="BO125" s="17">
        <f t="shared" si="55"/>
        <v>0.10101588838172638</v>
      </c>
      <c r="BP125" s="17">
        <f t="shared" si="56"/>
        <v>0.23685038956458443</v>
      </c>
      <c r="BQ125" s="17">
        <f t="shared" si="57"/>
        <v>3.6101465017982066E-2</v>
      </c>
      <c r="BR125" s="17">
        <f t="shared" si="58"/>
        <v>0.11001423932191562</v>
      </c>
      <c r="BS125" t="s">
        <v>160</v>
      </c>
      <c r="BT125">
        <f t="shared" si="59"/>
        <v>1985.5820000000001</v>
      </c>
      <c r="BU125">
        <f t="shared" si="60"/>
        <v>679.57299999999998</v>
      </c>
      <c r="BV125">
        <f t="shared" si="61"/>
        <v>2665.1550000000002</v>
      </c>
    </row>
    <row r="126" spans="1:74" x14ac:dyDescent="0.3">
      <c r="A126" s="16" t="s">
        <v>161</v>
      </c>
      <c r="B126">
        <v>2051202</v>
      </c>
      <c r="C126">
        <v>1015354</v>
      </c>
      <c r="D126">
        <v>23165</v>
      </c>
      <c r="E126">
        <v>20766</v>
      </c>
      <c r="F126">
        <v>107449</v>
      </c>
      <c r="G126">
        <v>231033</v>
      </c>
      <c r="H126">
        <v>0</v>
      </c>
      <c r="I126">
        <v>460905</v>
      </c>
      <c r="J126">
        <v>49474</v>
      </c>
      <c r="K126">
        <v>18923</v>
      </c>
      <c r="M126" s="16" t="s">
        <v>161</v>
      </c>
      <c r="N126">
        <v>686296</v>
      </c>
      <c r="O126">
        <v>145674</v>
      </c>
      <c r="P126">
        <v>0</v>
      </c>
      <c r="Q126">
        <v>102436</v>
      </c>
      <c r="R126">
        <v>44466</v>
      </c>
      <c r="S126">
        <v>98847</v>
      </c>
      <c r="T126">
        <v>95279</v>
      </c>
      <c r="U126">
        <v>94903</v>
      </c>
      <c r="V126">
        <v>5144</v>
      </c>
      <c r="W126">
        <v>2234</v>
      </c>
      <c r="Y126" s="16" t="s">
        <v>161</v>
      </c>
      <c r="Z126">
        <f t="shared" si="42"/>
        <v>2737498</v>
      </c>
      <c r="AA126">
        <f t="shared" si="43"/>
        <v>1204959</v>
      </c>
      <c r="AB126">
        <f t="shared" si="44"/>
        <v>209885</v>
      </c>
      <c r="AC126">
        <f t="shared" si="44"/>
        <v>275499</v>
      </c>
      <c r="AD126">
        <f t="shared" si="45"/>
        <v>98847</v>
      </c>
      <c r="AE126">
        <f t="shared" si="46"/>
        <v>651087</v>
      </c>
      <c r="AF126">
        <f t="shared" si="47"/>
        <v>54618</v>
      </c>
      <c r="AG126">
        <f t="shared" si="47"/>
        <v>21157</v>
      </c>
      <c r="AH126">
        <f t="shared" si="48"/>
        <v>221446</v>
      </c>
      <c r="AJ126" s="16" t="s">
        <v>161</v>
      </c>
      <c r="AK126" s="17">
        <f t="shared" si="49"/>
        <v>0.44016799281679841</v>
      </c>
      <c r="AL126" s="17">
        <f t="shared" si="49"/>
        <v>7.667037564958952E-2</v>
      </c>
      <c r="AM126" s="17">
        <f t="shared" si="62"/>
        <v>0.10063897763578275</v>
      </c>
      <c r="AN126" s="17">
        <f t="shared" si="63"/>
        <v>3.6108519531338472E-2</v>
      </c>
      <c r="AO126" s="17">
        <f t="shared" si="64"/>
        <v>0.23784017376451053</v>
      </c>
      <c r="AP126" s="17">
        <f t="shared" si="65"/>
        <v>1.9951795398571982E-2</v>
      </c>
      <c r="AQ126" s="17">
        <f t="shared" si="66"/>
        <v>7.7285901213443812E-3</v>
      </c>
      <c r="AR126" s="17">
        <f t="shared" si="67"/>
        <v>8.089357508206399E-2</v>
      </c>
      <c r="AS126">
        <f t="shared" si="74"/>
        <v>1</v>
      </c>
      <c r="BD126" t="str">
        <f t="shared" si="68"/>
        <v>2006Q2</v>
      </c>
      <c r="BE126">
        <f t="shared" si="50"/>
        <v>72343</v>
      </c>
      <c r="BF126">
        <f t="shared" si="51"/>
        <v>19844</v>
      </c>
      <c r="BG126" s="17">
        <f t="shared" si="69"/>
        <v>0.27430435563910815</v>
      </c>
      <c r="BH126">
        <f t="shared" si="70"/>
        <v>72.343000000000004</v>
      </c>
      <c r="BI126">
        <f t="shared" si="70"/>
        <v>19.844000000000001</v>
      </c>
      <c r="BJ126">
        <f t="shared" si="75"/>
        <v>337576</v>
      </c>
      <c r="BK126">
        <f t="shared" si="75"/>
        <v>109025</v>
      </c>
      <c r="BM126" t="str">
        <f t="shared" si="53"/>
        <v>2006Q2</v>
      </c>
      <c r="BN126" s="17">
        <f t="shared" si="54"/>
        <v>0.51683836846638798</v>
      </c>
      <c r="BO126" s="17">
        <f t="shared" si="55"/>
        <v>0.10063897763578275</v>
      </c>
      <c r="BP126" s="17">
        <f t="shared" si="56"/>
        <v>0.23784017376451053</v>
      </c>
      <c r="BQ126" s="17">
        <f t="shared" si="57"/>
        <v>3.6108519531338472E-2</v>
      </c>
      <c r="BR126" s="17">
        <f t="shared" si="58"/>
        <v>0.10857396060198035</v>
      </c>
      <c r="BS126" t="s">
        <v>161</v>
      </c>
      <c r="BT126">
        <f t="shared" si="59"/>
        <v>2051.2020000000002</v>
      </c>
      <c r="BU126">
        <f t="shared" si="60"/>
        <v>686.29600000000005</v>
      </c>
      <c r="BV126">
        <f t="shared" si="61"/>
        <v>2737.4980000000005</v>
      </c>
    </row>
    <row r="127" spans="1:74" x14ac:dyDescent="0.3">
      <c r="A127" s="16" t="s">
        <v>162</v>
      </c>
      <c r="B127">
        <v>2121095</v>
      </c>
      <c r="C127">
        <v>1046592</v>
      </c>
      <c r="D127">
        <v>23306</v>
      </c>
      <c r="E127">
        <v>20971</v>
      </c>
      <c r="F127">
        <v>113584</v>
      </c>
      <c r="G127">
        <v>234090</v>
      </c>
      <c r="H127">
        <v>0</v>
      </c>
      <c r="I127">
        <v>484664</v>
      </c>
      <c r="J127">
        <v>50261</v>
      </c>
      <c r="K127">
        <v>22427</v>
      </c>
      <c r="M127" s="16" t="s">
        <v>162</v>
      </c>
      <c r="N127">
        <v>694085</v>
      </c>
      <c r="O127">
        <v>147690</v>
      </c>
      <c r="P127">
        <v>0</v>
      </c>
      <c r="Q127">
        <v>103740</v>
      </c>
      <c r="R127">
        <v>45421</v>
      </c>
      <c r="S127">
        <v>101212</v>
      </c>
      <c r="T127">
        <v>92041</v>
      </c>
      <c r="U127">
        <v>97480</v>
      </c>
      <c r="V127">
        <v>5043</v>
      </c>
      <c r="W127">
        <v>2611</v>
      </c>
      <c r="Y127" s="16" t="s">
        <v>162</v>
      </c>
      <c r="Z127">
        <f t="shared" si="42"/>
        <v>2815180</v>
      </c>
      <c r="AA127">
        <f t="shared" si="43"/>
        <v>1238559</v>
      </c>
      <c r="AB127">
        <f t="shared" si="44"/>
        <v>217324</v>
      </c>
      <c r="AC127">
        <f t="shared" si="44"/>
        <v>279511</v>
      </c>
      <c r="AD127">
        <f t="shared" si="45"/>
        <v>101212</v>
      </c>
      <c r="AE127">
        <f t="shared" si="46"/>
        <v>674185</v>
      </c>
      <c r="AF127">
        <f t="shared" si="47"/>
        <v>55304</v>
      </c>
      <c r="AG127">
        <f t="shared" si="47"/>
        <v>25038</v>
      </c>
      <c r="AH127">
        <f t="shared" si="48"/>
        <v>224047</v>
      </c>
      <c r="AJ127" s="16" t="s">
        <v>162</v>
      </c>
      <c r="AK127" s="17">
        <f t="shared" si="49"/>
        <v>0.43995730290780694</v>
      </c>
      <c r="AL127" s="17">
        <f t="shared" si="49"/>
        <v>7.7197195205990388E-2</v>
      </c>
      <c r="AM127" s="17">
        <f t="shared" si="62"/>
        <v>9.9287079334181114E-2</v>
      </c>
      <c r="AN127" s="17">
        <f t="shared" si="63"/>
        <v>3.5952230408002328E-2</v>
      </c>
      <c r="AO127" s="17">
        <f t="shared" si="64"/>
        <v>0.23948202246392772</v>
      </c>
      <c r="AP127" s="17">
        <f t="shared" si="65"/>
        <v>1.9644925013675856E-2</v>
      </c>
      <c r="AQ127" s="17">
        <f t="shared" si="66"/>
        <v>8.8939250776149305E-3</v>
      </c>
      <c r="AR127" s="17">
        <f t="shared" si="67"/>
        <v>7.9585319588800718E-2</v>
      </c>
      <c r="AS127">
        <f t="shared" si="74"/>
        <v>1</v>
      </c>
      <c r="BD127" t="str">
        <f t="shared" si="68"/>
        <v>2006Q3</v>
      </c>
      <c r="BE127">
        <f t="shared" si="50"/>
        <v>77682</v>
      </c>
      <c r="BF127">
        <f t="shared" si="51"/>
        <v>23098</v>
      </c>
      <c r="BG127" s="17">
        <f t="shared" si="69"/>
        <v>0.29734043922659048</v>
      </c>
      <c r="BH127">
        <f t="shared" si="70"/>
        <v>77.682000000000002</v>
      </c>
      <c r="BI127">
        <f t="shared" si="70"/>
        <v>23.097999999999999</v>
      </c>
      <c r="BJ127">
        <f t="shared" ref="BJ127:BK127" si="76">SUM(BE124:BE127)</f>
        <v>333380</v>
      </c>
      <c r="BK127">
        <f t="shared" si="76"/>
        <v>113009</v>
      </c>
      <c r="BM127" t="str">
        <f t="shared" si="53"/>
        <v>2006Q3</v>
      </c>
      <c r="BN127" s="17">
        <f t="shared" si="54"/>
        <v>0.51715449811379732</v>
      </c>
      <c r="BO127" s="17">
        <f t="shared" si="55"/>
        <v>9.9287079334181114E-2</v>
      </c>
      <c r="BP127" s="17">
        <f t="shared" si="56"/>
        <v>0.23948202246392772</v>
      </c>
      <c r="BQ127" s="17">
        <f t="shared" si="57"/>
        <v>3.5952230408002328E-2</v>
      </c>
      <c r="BR127" s="17">
        <f t="shared" si="58"/>
        <v>0.1081241696800915</v>
      </c>
      <c r="BS127" t="s">
        <v>162</v>
      </c>
      <c r="BT127">
        <f t="shared" si="59"/>
        <v>2121.0949999999998</v>
      </c>
      <c r="BU127">
        <f t="shared" si="60"/>
        <v>694.08500000000004</v>
      </c>
      <c r="BV127">
        <f t="shared" si="61"/>
        <v>2815.18</v>
      </c>
    </row>
    <row r="128" spans="1:74" x14ac:dyDescent="0.3">
      <c r="A128" s="16" t="s">
        <v>163</v>
      </c>
      <c r="B128">
        <v>2191409</v>
      </c>
      <c r="C128">
        <v>1076296</v>
      </c>
      <c r="D128">
        <v>24925</v>
      </c>
      <c r="E128">
        <v>21989</v>
      </c>
      <c r="F128">
        <v>112399</v>
      </c>
      <c r="G128">
        <v>235402</v>
      </c>
      <c r="H128">
        <v>0</v>
      </c>
      <c r="I128">
        <v>515796</v>
      </c>
      <c r="J128">
        <v>51101</v>
      </c>
      <c r="K128">
        <v>27147</v>
      </c>
      <c r="M128" s="16" t="s">
        <v>163</v>
      </c>
      <c r="N128">
        <v>707513</v>
      </c>
      <c r="O128">
        <v>157555</v>
      </c>
      <c r="P128">
        <v>0</v>
      </c>
      <c r="Q128">
        <v>95792</v>
      </c>
      <c r="R128">
        <v>46078</v>
      </c>
      <c r="S128">
        <v>105364</v>
      </c>
      <c r="T128">
        <v>88816</v>
      </c>
      <c r="U128">
        <v>103400</v>
      </c>
      <c r="V128">
        <v>5140</v>
      </c>
      <c r="W128">
        <v>5025</v>
      </c>
      <c r="Y128" s="16" t="s">
        <v>163</v>
      </c>
      <c r="Z128">
        <f t="shared" si="42"/>
        <v>2898922</v>
      </c>
      <c r="AA128">
        <f t="shared" si="43"/>
        <v>1280765</v>
      </c>
      <c r="AB128">
        <f t="shared" si="44"/>
        <v>208191</v>
      </c>
      <c r="AC128">
        <f t="shared" si="44"/>
        <v>281480</v>
      </c>
      <c r="AD128">
        <f t="shared" si="45"/>
        <v>105364</v>
      </c>
      <c r="AE128">
        <f t="shared" si="46"/>
        <v>708012</v>
      </c>
      <c r="AF128">
        <f t="shared" si="47"/>
        <v>56241</v>
      </c>
      <c r="AG128">
        <f t="shared" si="47"/>
        <v>32172</v>
      </c>
      <c r="AH128">
        <f t="shared" si="48"/>
        <v>226697</v>
      </c>
      <c r="AJ128" s="16" t="s">
        <v>163</v>
      </c>
      <c r="AK128" s="17">
        <f t="shared" si="49"/>
        <v>0.44180733389860094</v>
      </c>
      <c r="AL128" s="17">
        <f t="shared" si="49"/>
        <v>7.181669599940943E-2</v>
      </c>
      <c r="AM128" s="17">
        <f t="shared" si="62"/>
        <v>9.7098162696340223E-2</v>
      </c>
      <c r="AN128" s="17">
        <f t="shared" si="63"/>
        <v>3.634592445053713E-2</v>
      </c>
      <c r="AO128" s="17">
        <f t="shared" si="64"/>
        <v>0.24423285621344762</v>
      </c>
      <c r="AP128" s="17">
        <f t="shared" si="65"/>
        <v>1.9400659969464513E-2</v>
      </c>
      <c r="AQ128" s="17">
        <f t="shared" si="66"/>
        <v>1.1097918467623482E-2</v>
      </c>
      <c r="AR128" s="17">
        <f t="shared" si="67"/>
        <v>7.8200448304576661E-2</v>
      </c>
      <c r="AS128">
        <f t="shared" si="74"/>
        <v>0.99999999999999989</v>
      </c>
      <c r="BD128" t="str">
        <f t="shared" si="68"/>
        <v>2006Q4</v>
      </c>
      <c r="BE128">
        <f t="shared" si="50"/>
        <v>83742</v>
      </c>
      <c r="BF128">
        <f t="shared" si="51"/>
        <v>33827</v>
      </c>
      <c r="BG128" s="17">
        <f t="shared" si="69"/>
        <v>0.40394306321797901</v>
      </c>
      <c r="BH128">
        <f t="shared" si="70"/>
        <v>83.742000000000004</v>
      </c>
      <c r="BI128">
        <f t="shared" si="70"/>
        <v>33.826999999999998</v>
      </c>
      <c r="BJ128">
        <f t="shared" ref="BJ128:BK137" si="77">SUM(BE125:BE128)</f>
        <v>315580</v>
      </c>
      <c r="BK128">
        <f t="shared" si="77"/>
        <v>100178</v>
      </c>
      <c r="BM128" t="str">
        <f t="shared" si="53"/>
        <v>2006Q4</v>
      </c>
      <c r="BN128" s="17">
        <f t="shared" si="54"/>
        <v>0.51362402989801037</v>
      </c>
      <c r="BO128" s="17">
        <f t="shared" si="55"/>
        <v>9.7098162696340223E-2</v>
      </c>
      <c r="BP128" s="17">
        <f t="shared" si="56"/>
        <v>0.24423285621344762</v>
      </c>
      <c r="BQ128" s="17">
        <f t="shared" si="57"/>
        <v>3.634592445053713E-2</v>
      </c>
      <c r="BR128" s="17">
        <f t="shared" si="58"/>
        <v>0.10869902674166465</v>
      </c>
      <c r="BS128" t="s">
        <v>163</v>
      </c>
      <c r="BT128">
        <f t="shared" si="59"/>
        <v>2191.4090000000001</v>
      </c>
      <c r="BU128">
        <f t="shared" si="60"/>
        <v>707.51300000000003</v>
      </c>
      <c r="BV128">
        <f t="shared" si="61"/>
        <v>2898.922</v>
      </c>
    </row>
    <row r="129" spans="1:74" x14ac:dyDescent="0.3">
      <c r="A129" s="16" t="s">
        <v>164</v>
      </c>
      <c r="B129">
        <v>2229716</v>
      </c>
      <c r="C129">
        <v>1082233</v>
      </c>
      <c r="D129">
        <v>27669</v>
      </c>
      <c r="E129">
        <v>22349</v>
      </c>
      <c r="F129">
        <v>110442</v>
      </c>
      <c r="G129">
        <v>237338</v>
      </c>
      <c r="H129">
        <v>0</v>
      </c>
      <c r="I129">
        <v>543454</v>
      </c>
      <c r="J129">
        <v>47647</v>
      </c>
      <c r="K129">
        <v>32550</v>
      </c>
      <c r="M129" s="16" t="s">
        <v>164</v>
      </c>
      <c r="N129">
        <v>720298</v>
      </c>
      <c r="O129">
        <v>159697</v>
      </c>
      <c r="P129">
        <v>0</v>
      </c>
      <c r="Q129">
        <v>93627</v>
      </c>
      <c r="R129">
        <v>47035</v>
      </c>
      <c r="S129">
        <v>111275</v>
      </c>
      <c r="T129">
        <v>87035</v>
      </c>
      <c r="U129">
        <v>109834</v>
      </c>
      <c r="V129">
        <v>4834</v>
      </c>
      <c r="W129">
        <v>5646</v>
      </c>
      <c r="Y129" s="16" t="s">
        <v>164</v>
      </c>
      <c r="Z129">
        <f t="shared" si="42"/>
        <v>2950014</v>
      </c>
      <c r="AA129">
        <f t="shared" si="43"/>
        <v>1291948</v>
      </c>
      <c r="AB129">
        <f t="shared" si="44"/>
        <v>204069</v>
      </c>
      <c r="AC129">
        <f t="shared" si="44"/>
        <v>284373</v>
      </c>
      <c r="AD129">
        <f t="shared" si="45"/>
        <v>111275</v>
      </c>
      <c r="AE129">
        <f t="shared" si="46"/>
        <v>740323</v>
      </c>
      <c r="AF129">
        <f t="shared" si="47"/>
        <v>52481</v>
      </c>
      <c r="AG129">
        <f t="shared" si="47"/>
        <v>38196</v>
      </c>
      <c r="AH129">
        <f t="shared" si="48"/>
        <v>227349</v>
      </c>
      <c r="AJ129" s="16" t="s">
        <v>164</v>
      </c>
      <c r="AK129" s="17">
        <f t="shared" si="49"/>
        <v>0.43794639618659437</v>
      </c>
      <c r="AL129" s="17">
        <f t="shared" si="49"/>
        <v>6.9175603912388209E-2</v>
      </c>
      <c r="AM129" s="17">
        <f t="shared" si="62"/>
        <v>9.6397169640550853E-2</v>
      </c>
      <c r="AN129" s="17">
        <f t="shared" si="63"/>
        <v>3.7720159972122164E-2</v>
      </c>
      <c r="AO129" s="17">
        <f t="shared" si="64"/>
        <v>0.25095575817606292</v>
      </c>
      <c r="AP129" s="17">
        <f t="shared" si="65"/>
        <v>1.7790085064003085E-2</v>
      </c>
      <c r="AQ129" s="17">
        <f t="shared" si="66"/>
        <v>1.2947735163290751E-2</v>
      </c>
      <c r="AR129" s="17">
        <f t="shared" si="67"/>
        <v>7.7067091884987671E-2</v>
      </c>
      <c r="AS129">
        <f t="shared" si="74"/>
        <v>1</v>
      </c>
      <c r="BD129" t="str">
        <f t="shared" si="68"/>
        <v>2007Q1</v>
      </c>
      <c r="BE129">
        <f t="shared" si="50"/>
        <v>51092</v>
      </c>
      <c r="BF129">
        <f t="shared" si="51"/>
        <v>32311</v>
      </c>
      <c r="BG129" s="17">
        <f t="shared" si="69"/>
        <v>0.63240820480701476</v>
      </c>
      <c r="BH129">
        <f t="shared" si="70"/>
        <v>51.091999999999999</v>
      </c>
      <c r="BI129">
        <f t="shared" si="70"/>
        <v>32.311</v>
      </c>
      <c r="BJ129">
        <f t="shared" si="77"/>
        <v>284859</v>
      </c>
      <c r="BK129">
        <f t="shared" si="77"/>
        <v>109080</v>
      </c>
      <c r="BM129" t="str">
        <f t="shared" si="53"/>
        <v>2007Q1</v>
      </c>
      <c r="BN129" s="17">
        <f t="shared" si="54"/>
        <v>0.50712200009898256</v>
      </c>
      <c r="BO129" s="17">
        <f t="shared" si="55"/>
        <v>9.6397169640550853E-2</v>
      </c>
      <c r="BP129" s="17">
        <f t="shared" si="56"/>
        <v>0.25095575817606292</v>
      </c>
      <c r="BQ129" s="17">
        <f t="shared" si="57"/>
        <v>3.7720159972122164E-2</v>
      </c>
      <c r="BR129" s="17">
        <f t="shared" si="58"/>
        <v>0.10780491211228151</v>
      </c>
      <c r="BS129" t="s">
        <v>164</v>
      </c>
      <c r="BT129">
        <f t="shared" si="59"/>
        <v>2229.7159999999999</v>
      </c>
      <c r="BU129">
        <f t="shared" si="60"/>
        <v>720.298</v>
      </c>
      <c r="BV129">
        <f t="shared" si="61"/>
        <v>2950.0140000000001</v>
      </c>
    </row>
    <row r="130" spans="1:74" x14ac:dyDescent="0.3">
      <c r="A130" s="16" t="s">
        <v>165</v>
      </c>
      <c r="B130">
        <v>2307896</v>
      </c>
      <c r="C130">
        <v>1111872</v>
      </c>
      <c r="D130">
        <v>29990</v>
      </c>
      <c r="E130">
        <v>22689</v>
      </c>
      <c r="F130">
        <v>113127</v>
      </c>
      <c r="G130">
        <v>241754</v>
      </c>
      <c r="H130">
        <v>0</v>
      </c>
      <c r="I130">
        <v>579261</v>
      </c>
      <c r="J130">
        <v>48424</v>
      </c>
      <c r="K130">
        <v>34083</v>
      </c>
      <c r="M130" s="16" t="s">
        <v>165</v>
      </c>
      <c r="N130">
        <v>738251</v>
      </c>
      <c r="O130">
        <v>161648</v>
      </c>
      <c r="P130">
        <v>0</v>
      </c>
      <c r="Q130">
        <v>92570</v>
      </c>
      <c r="R130">
        <v>48502</v>
      </c>
      <c r="S130">
        <v>119386</v>
      </c>
      <c r="T130">
        <v>85762</v>
      </c>
      <c r="U130">
        <v>117377</v>
      </c>
      <c r="V130">
        <v>4781</v>
      </c>
      <c r="W130">
        <v>5846</v>
      </c>
      <c r="Y130" s="16" t="s">
        <v>165</v>
      </c>
      <c r="Z130">
        <f t="shared" si="42"/>
        <v>3046147</v>
      </c>
      <c r="AA130">
        <f t="shared" si="43"/>
        <v>1326199</v>
      </c>
      <c r="AB130">
        <f t="shared" si="44"/>
        <v>205697</v>
      </c>
      <c r="AC130">
        <f t="shared" si="44"/>
        <v>290256</v>
      </c>
      <c r="AD130">
        <f t="shared" si="45"/>
        <v>119386</v>
      </c>
      <c r="AE130">
        <f t="shared" si="46"/>
        <v>782400</v>
      </c>
      <c r="AF130">
        <f t="shared" si="47"/>
        <v>53205</v>
      </c>
      <c r="AG130">
        <f t="shared" si="47"/>
        <v>39929</v>
      </c>
      <c r="AH130">
        <f t="shared" si="48"/>
        <v>229075</v>
      </c>
      <c r="AJ130" s="16" t="s">
        <v>165</v>
      </c>
      <c r="AK130" s="17">
        <f t="shared" si="49"/>
        <v>0.43536933706744946</v>
      </c>
      <c r="AL130" s="17">
        <f t="shared" si="49"/>
        <v>6.7526944694395907E-2</v>
      </c>
      <c r="AM130" s="17">
        <f t="shared" si="62"/>
        <v>9.5286274759556908E-2</v>
      </c>
      <c r="AN130" s="17">
        <f t="shared" si="63"/>
        <v>3.9192461821441975E-2</v>
      </c>
      <c r="AO130" s="17">
        <f t="shared" si="64"/>
        <v>0.25684906211026587</v>
      </c>
      <c r="AP130" s="17">
        <f t="shared" si="65"/>
        <v>1.7466327133917044E-2</v>
      </c>
      <c r="AQ130" s="17">
        <f t="shared" si="66"/>
        <v>1.3108034510481602E-2</v>
      </c>
      <c r="AR130" s="17">
        <f t="shared" si="67"/>
        <v>7.5201557902491251E-2</v>
      </c>
      <c r="AS130">
        <f t="shared" si="74"/>
        <v>1</v>
      </c>
      <c r="BD130" t="str">
        <f t="shared" si="68"/>
        <v>2007Q2</v>
      </c>
      <c r="BE130">
        <f t="shared" si="50"/>
        <v>96133</v>
      </c>
      <c r="BF130">
        <f t="shared" si="51"/>
        <v>42077</v>
      </c>
      <c r="BG130" s="17">
        <f t="shared" si="69"/>
        <v>0.437695692426118</v>
      </c>
      <c r="BH130">
        <f t="shared" si="70"/>
        <v>96.132999999999996</v>
      </c>
      <c r="BI130">
        <f t="shared" si="70"/>
        <v>42.076999999999998</v>
      </c>
      <c r="BJ130">
        <f t="shared" si="77"/>
        <v>308649</v>
      </c>
      <c r="BK130">
        <f t="shared" si="77"/>
        <v>131313</v>
      </c>
      <c r="BM130" t="str">
        <f t="shared" si="53"/>
        <v>2007Q2</v>
      </c>
      <c r="BN130" s="17">
        <f t="shared" si="54"/>
        <v>0.50289628176184542</v>
      </c>
      <c r="BO130" s="17">
        <f t="shared" si="55"/>
        <v>9.5286274759556908E-2</v>
      </c>
      <c r="BP130" s="17">
        <f t="shared" si="56"/>
        <v>0.25684906211026587</v>
      </c>
      <c r="BQ130" s="17">
        <f t="shared" si="57"/>
        <v>3.9192461821441975E-2</v>
      </c>
      <c r="BR130" s="17">
        <f t="shared" si="58"/>
        <v>0.10577591954688989</v>
      </c>
      <c r="BS130" t="s">
        <v>165</v>
      </c>
      <c r="BT130">
        <f t="shared" si="59"/>
        <v>2307.8960000000002</v>
      </c>
      <c r="BU130">
        <f t="shared" si="60"/>
        <v>738.25099999999998</v>
      </c>
      <c r="BV130">
        <f t="shared" si="61"/>
        <v>3046.1469999999999</v>
      </c>
    </row>
    <row r="131" spans="1:74" x14ac:dyDescent="0.3">
      <c r="A131" s="16" t="s">
        <v>166</v>
      </c>
      <c r="B131">
        <v>2391027</v>
      </c>
      <c r="C131">
        <v>1132776</v>
      </c>
      <c r="D131">
        <v>35219</v>
      </c>
      <c r="E131">
        <v>23412</v>
      </c>
      <c r="F131">
        <v>116679</v>
      </c>
      <c r="G131">
        <v>245452</v>
      </c>
      <c r="H131">
        <v>0</v>
      </c>
      <c r="I131">
        <v>622861</v>
      </c>
      <c r="J131">
        <v>52407</v>
      </c>
      <c r="K131">
        <v>36299</v>
      </c>
      <c r="M131" s="16" t="s">
        <v>166</v>
      </c>
      <c r="N131">
        <v>759125</v>
      </c>
      <c r="O131">
        <v>164965</v>
      </c>
      <c r="P131">
        <v>0</v>
      </c>
      <c r="Q131">
        <v>94773</v>
      </c>
      <c r="R131">
        <v>49846</v>
      </c>
      <c r="S131">
        <v>126227</v>
      </c>
      <c r="T131">
        <v>85906</v>
      </c>
      <c r="U131">
        <v>124278</v>
      </c>
      <c r="V131">
        <v>4792</v>
      </c>
      <c r="W131">
        <v>5425</v>
      </c>
      <c r="Y131" s="16" t="s">
        <v>166</v>
      </c>
      <c r="Z131">
        <f t="shared" si="42"/>
        <v>3150152</v>
      </c>
      <c r="AA131">
        <f t="shared" si="43"/>
        <v>1356372</v>
      </c>
      <c r="AB131">
        <f t="shared" si="44"/>
        <v>211452</v>
      </c>
      <c r="AC131">
        <f t="shared" si="44"/>
        <v>295298</v>
      </c>
      <c r="AD131">
        <f t="shared" si="45"/>
        <v>126227</v>
      </c>
      <c r="AE131">
        <f t="shared" si="46"/>
        <v>833045</v>
      </c>
      <c r="AF131">
        <f t="shared" si="47"/>
        <v>57199</v>
      </c>
      <c r="AG131">
        <f t="shared" si="47"/>
        <v>41724</v>
      </c>
      <c r="AH131">
        <f t="shared" si="48"/>
        <v>228835</v>
      </c>
      <c r="AJ131" s="16" t="s">
        <v>166</v>
      </c>
      <c r="AK131" s="17">
        <f t="shared" si="49"/>
        <v>0.43057350883385942</v>
      </c>
      <c r="AL131" s="17">
        <f t="shared" si="49"/>
        <v>6.7124380029916011E-2</v>
      </c>
      <c r="AM131" s="17">
        <f t="shared" si="62"/>
        <v>9.3740873456264973E-2</v>
      </c>
      <c r="AN131" s="17">
        <f t="shared" si="63"/>
        <v>4.0070129949284987E-2</v>
      </c>
      <c r="AO131" s="17">
        <f t="shared" si="64"/>
        <v>0.26444596959130862</v>
      </c>
      <c r="AP131" s="17">
        <f t="shared" si="65"/>
        <v>1.8157536525221639E-2</v>
      </c>
      <c r="AQ131" s="17">
        <f t="shared" si="66"/>
        <v>1.3245075158278077E-2</v>
      </c>
      <c r="AR131" s="17">
        <f t="shared" si="67"/>
        <v>7.264252645586626E-2</v>
      </c>
      <c r="AS131">
        <f t="shared" si="74"/>
        <v>0.99999999999999989</v>
      </c>
      <c r="BD131" t="str">
        <f t="shared" si="68"/>
        <v>2007Q3</v>
      </c>
      <c r="BE131">
        <f t="shared" si="50"/>
        <v>104005</v>
      </c>
      <c r="BF131">
        <f t="shared" si="51"/>
        <v>50645</v>
      </c>
      <c r="BG131" s="17">
        <f t="shared" si="69"/>
        <v>0.48694774289697612</v>
      </c>
      <c r="BH131">
        <f t="shared" si="70"/>
        <v>104.005</v>
      </c>
      <c r="BI131">
        <f t="shared" si="70"/>
        <v>50.645000000000003</v>
      </c>
      <c r="BJ131">
        <f t="shared" si="77"/>
        <v>334972</v>
      </c>
      <c r="BK131">
        <f t="shared" si="77"/>
        <v>158860</v>
      </c>
      <c r="BM131" t="str">
        <f t="shared" si="53"/>
        <v>2007Q3</v>
      </c>
      <c r="BN131" s="17">
        <f t="shared" si="54"/>
        <v>0.49769788886377542</v>
      </c>
      <c r="BO131" s="17">
        <f t="shared" si="55"/>
        <v>9.3740873456264973E-2</v>
      </c>
      <c r="BP131" s="17">
        <f t="shared" si="56"/>
        <v>0.26444596959130862</v>
      </c>
      <c r="BQ131" s="17">
        <f t="shared" si="57"/>
        <v>4.0070129949284987E-2</v>
      </c>
      <c r="BR131" s="17">
        <f t="shared" si="58"/>
        <v>0.10404513813936597</v>
      </c>
      <c r="BS131" t="s">
        <v>166</v>
      </c>
      <c r="BT131">
        <f t="shared" si="59"/>
        <v>2391.027</v>
      </c>
      <c r="BU131">
        <f t="shared" si="60"/>
        <v>759.125</v>
      </c>
      <c r="BV131">
        <f t="shared" si="61"/>
        <v>3150.152</v>
      </c>
    </row>
    <row r="132" spans="1:74" x14ac:dyDescent="0.3">
      <c r="A132" s="16" t="s">
        <v>167</v>
      </c>
      <c r="B132">
        <v>2448299</v>
      </c>
      <c r="C132">
        <v>1165321</v>
      </c>
      <c r="D132">
        <v>38993</v>
      </c>
      <c r="E132">
        <v>19255</v>
      </c>
      <c r="F132">
        <v>121464</v>
      </c>
      <c r="G132">
        <v>252193</v>
      </c>
      <c r="H132">
        <v>0</v>
      </c>
      <c r="I132">
        <v>633620</v>
      </c>
      <c r="J132">
        <v>54030</v>
      </c>
      <c r="K132">
        <v>37259</v>
      </c>
      <c r="M132" s="16" t="s">
        <v>167</v>
      </c>
      <c r="N132">
        <v>786855</v>
      </c>
      <c r="O132">
        <v>168407</v>
      </c>
      <c r="P132">
        <v>0</v>
      </c>
      <c r="Q132">
        <v>92705</v>
      </c>
      <c r="R132">
        <v>51837</v>
      </c>
      <c r="S132">
        <v>147674</v>
      </c>
      <c r="T132">
        <v>88116</v>
      </c>
      <c r="U132">
        <v>123994</v>
      </c>
      <c r="V132">
        <v>5086</v>
      </c>
      <c r="W132">
        <v>5205</v>
      </c>
      <c r="Y132" s="16" t="s">
        <v>167</v>
      </c>
      <c r="Z132">
        <f t="shared" si="42"/>
        <v>3235154</v>
      </c>
      <c r="AA132">
        <f t="shared" si="43"/>
        <v>1391976</v>
      </c>
      <c r="AB132">
        <f t="shared" si="44"/>
        <v>214169</v>
      </c>
      <c r="AC132">
        <f t="shared" si="44"/>
        <v>304030</v>
      </c>
      <c r="AD132">
        <f t="shared" si="45"/>
        <v>147674</v>
      </c>
      <c r="AE132">
        <f t="shared" si="46"/>
        <v>845730</v>
      </c>
      <c r="AF132">
        <f t="shared" si="47"/>
        <v>59116</v>
      </c>
      <c r="AG132">
        <f t="shared" si="47"/>
        <v>42464</v>
      </c>
      <c r="AH132">
        <f t="shared" si="48"/>
        <v>229995</v>
      </c>
      <c r="AJ132" s="16" t="s">
        <v>167</v>
      </c>
      <c r="AK132" s="17">
        <f t="shared" si="49"/>
        <v>0.43026576169171543</v>
      </c>
      <c r="AL132" s="17">
        <f t="shared" si="49"/>
        <v>6.6200557995075349E-2</v>
      </c>
      <c r="AM132" s="17">
        <f t="shared" si="62"/>
        <v>9.3976979148442399E-2</v>
      </c>
      <c r="AN132" s="17">
        <f t="shared" si="63"/>
        <v>4.5646667824777429E-2</v>
      </c>
      <c r="AO132" s="17">
        <f t="shared" si="64"/>
        <v>0.26141877635500504</v>
      </c>
      <c r="AP132" s="17">
        <f t="shared" si="65"/>
        <v>1.8273009569250799E-2</v>
      </c>
      <c r="AQ132" s="17">
        <f t="shared" si="66"/>
        <v>1.3125804830311014E-2</v>
      </c>
      <c r="AR132" s="17">
        <f t="shared" si="67"/>
        <v>7.1092442585422522E-2</v>
      </c>
      <c r="AS132">
        <f t="shared" si="74"/>
        <v>1</v>
      </c>
      <c r="BD132" t="str">
        <f t="shared" si="68"/>
        <v>2007Q4</v>
      </c>
      <c r="BE132">
        <f t="shared" si="50"/>
        <v>85002</v>
      </c>
      <c r="BF132">
        <f t="shared" si="51"/>
        <v>12685</v>
      </c>
      <c r="BG132" s="17">
        <f t="shared" si="69"/>
        <v>0.14923178278158161</v>
      </c>
      <c r="BH132">
        <f t="shared" si="70"/>
        <v>85.001999999999995</v>
      </c>
      <c r="BI132">
        <f t="shared" si="70"/>
        <v>12.685</v>
      </c>
      <c r="BJ132">
        <f t="shared" si="77"/>
        <v>336232</v>
      </c>
      <c r="BK132">
        <f t="shared" si="77"/>
        <v>137718</v>
      </c>
      <c r="BM132" t="str">
        <f t="shared" si="53"/>
        <v>2007Q4</v>
      </c>
      <c r="BN132" s="17">
        <f t="shared" si="54"/>
        <v>0.49646631968679078</v>
      </c>
      <c r="BO132" s="17">
        <f t="shared" si="55"/>
        <v>9.3976979148442399E-2</v>
      </c>
      <c r="BP132" s="17">
        <f t="shared" si="56"/>
        <v>0.26141877635500504</v>
      </c>
      <c r="BQ132" s="17">
        <f t="shared" si="57"/>
        <v>4.5646667824777429E-2</v>
      </c>
      <c r="BR132" s="17">
        <f t="shared" si="58"/>
        <v>0.10249125698498433</v>
      </c>
      <c r="BS132" t="s">
        <v>167</v>
      </c>
      <c r="BT132">
        <f t="shared" si="59"/>
        <v>2448.299</v>
      </c>
      <c r="BU132">
        <f t="shared" si="60"/>
        <v>786.85500000000002</v>
      </c>
      <c r="BV132">
        <f t="shared" si="61"/>
        <v>3235.154</v>
      </c>
    </row>
    <row r="133" spans="1:74" x14ac:dyDescent="0.3">
      <c r="A133" s="16" t="s">
        <v>168</v>
      </c>
      <c r="B133">
        <v>2493166</v>
      </c>
      <c r="C133">
        <v>1190321</v>
      </c>
      <c r="D133">
        <v>39853</v>
      </c>
      <c r="E133">
        <v>19411</v>
      </c>
      <c r="F133">
        <v>132032</v>
      </c>
      <c r="G133">
        <v>256611</v>
      </c>
      <c r="H133">
        <v>0</v>
      </c>
      <c r="I133">
        <v>628495</v>
      </c>
      <c r="J133">
        <v>62302</v>
      </c>
      <c r="K133">
        <v>37592</v>
      </c>
      <c r="M133" s="16" t="s">
        <v>168</v>
      </c>
      <c r="N133">
        <v>803285</v>
      </c>
      <c r="O133">
        <v>172942</v>
      </c>
      <c r="P133">
        <v>0</v>
      </c>
      <c r="Q133">
        <v>94588</v>
      </c>
      <c r="R133">
        <v>51900</v>
      </c>
      <c r="S133">
        <v>159245</v>
      </c>
      <c r="T133">
        <v>87834</v>
      </c>
      <c r="U133">
        <v>121441</v>
      </c>
      <c r="V133">
        <v>5538</v>
      </c>
      <c r="W133">
        <v>5193</v>
      </c>
      <c r="Y133" s="16" t="s">
        <v>168</v>
      </c>
      <c r="Z133">
        <f t="shared" si="42"/>
        <v>3296451</v>
      </c>
      <c r="AA133">
        <f t="shared" si="43"/>
        <v>1422527</v>
      </c>
      <c r="AB133">
        <f t="shared" si="44"/>
        <v>226620</v>
      </c>
      <c r="AC133">
        <f t="shared" si="44"/>
        <v>308511</v>
      </c>
      <c r="AD133">
        <f t="shared" si="45"/>
        <v>159245</v>
      </c>
      <c r="AE133">
        <f t="shared" si="46"/>
        <v>837770</v>
      </c>
      <c r="AF133">
        <f t="shared" si="47"/>
        <v>67840</v>
      </c>
      <c r="AG133">
        <f t="shared" si="47"/>
        <v>42785</v>
      </c>
      <c r="AH133">
        <f t="shared" si="48"/>
        <v>231153</v>
      </c>
      <c r="AJ133" s="16" t="s">
        <v>168</v>
      </c>
      <c r="AK133" s="17">
        <f t="shared" si="49"/>
        <v>0.43153288187811678</v>
      </c>
      <c r="AL133" s="17">
        <f t="shared" si="49"/>
        <v>6.8746661181980251E-2</v>
      </c>
      <c r="AM133" s="17">
        <f t="shared" si="62"/>
        <v>9.3588832353340007E-2</v>
      </c>
      <c r="AN133" s="17">
        <f t="shared" si="63"/>
        <v>4.8308013678953515E-2</v>
      </c>
      <c r="AO133" s="17">
        <f t="shared" si="64"/>
        <v>0.25414301623169888</v>
      </c>
      <c r="AP133" s="17">
        <f t="shared" si="65"/>
        <v>2.057970829840941E-2</v>
      </c>
      <c r="AQ133" s="17">
        <f t="shared" si="66"/>
        <v>1.2979109957951748E-2</v>
      </c>
      <c r="AR133" s="17">
        <f t="shared" si="67"/>
        <v>7.0121776419549392E-2</v>
      </c>
      <c r="AS133">
        <f t="shared" si="74"/>
        <v>1</v>
      </c>
      <c r="BD133" t="str">
        <f t="shared" si="68"/>
        <v>2008Q1</v>
      </c>
      <c r="BE133">
        <f t="shared" si="50"/>
        <v>61297</v>
      </c>
      <c r="BF133">
        <f t="shared" si="51"/>
        <v>-7960</v>
      </c>
      <c r="BG133" s="17">
        <f t="shared" si="69"/>
        <v>-0.12985953635577599</v>
      </c>
      <c r="BH133">
        <f t="shared" si="70"/>
        <v>61.296999999999997</v>
      </c>
      <c r="BI133">
        <f t="shared" si="70"/>
        <v>-7.96</v>
      </c>
      <c r="BJ133">
        <f t="shared" si="77"/>
        <v>346437</v>
      </c>
      <c r="BK133">
        <f t="shared" si="77"/>
        <v>97447</v>
      </c>
      <c r="BM133" t="str">
        <f t="shared" si="53"/>
        <v>2008Q1</v>
      </c>
      <c r="BN133" s="17">
        <f t="shared" si="54"/>
        <v>0.50027954306009703</v>
      </c>
      <c r="BO133" s="17">
        <f t="shared" si="55"/>
        <v>9.3588832353340007E-2</v>
      </c>
      <c r="BP133" s="17">
        <f t="shared" si="56"/>
        <v>0.25414301623169888</v>
      </c>
      <c r="BQ133" s="17">
        <f t="shared" si="57"/>
        <v>4.8308013678953515E-2</v>
      </c>
      <c r="BR133" s="17">
        <f t="shared" si="58"/>
        <v>0.10368059467591055</v>
      </c>
      <c r="BS133" t="s">
        <v>168</v>
      </c>
      <c r="BT133">
        <f t="shared" si="59"/>
        <v>2493.1660000000002</v>
      </c>
      <c r="BU133">
        <f t="shared" si="60"/>
        <v>803.28499999999997</v>
      </c>
      <c r="BV133">
        <f t="shared" si="61"/>
        <v>3296.451</v>
      </c>
    </row>
    <row r="134" spans="1:74" x14ac:dyDescent="0.3">
      <c r="A134" s="16" t="s">
        <v>169</v>
      </c>
      <c r="B134">
        <v>2531339</v>
      </c>
      <c r="C134">
        <v>1221086</v>
      </c>
      <c r="D134">
        <v>41047</v>
      </c>
      <c r="E134">
        <v>19491</v>
      </c>
      <c r="F134">
        <v>133740</v>
      </c>
      <c r="G134">
        <v>261752</v>
      </c>
      <c r="H134">
        <v>0</v>
      </c>
      <c r="I134">
        <v>622804</v>
      </c>
      <c r="J134">
        <v>65160</v>
      </c>
      <c r="K134">
        <v>37821</v>
      </c>
      <c r="M134" s="16" t="s">
        <v>169</v>
      </c>
      <c r="N134">
        <v>818991</v>
      </c>
      <c r="O134">
        <v>176145</v>
      </c>
      <c r="P134">
        <v>0</v>
      </c>
      <c r="Q134">
        <v>96924</v>
      </c>
      <c r="R134">
        <v>51950</v>
      </c>
      <c r="S134">
        <v>169605</v>
      </c>
      <c r="T134">
        <v>90388</v>
      </c>
      <c r="U134">
        <v>118569</v>
      </c>
      <c r="V134">
        <v>5957</v>
      </c>
      <c r="W134">
        <v>5072</v>
      </c>
      <c r="Y134" s="16" t="s">
        <v>169</v>
      </c>
      <c r="Z134">
        <f t="shared" si="42"/>
        <v>3350330</v>
      </c>
      <c r="AA134">
        <f t="shared" si="43"/>
        <v>1457769</v>
      </c>
      <c r="AB134">
        <f t="shared" si="44"/>
        <v>230664</v>
      </c>
      <c r="AC134">
        <f t="shared" si="44"/>
        <v>313702</v>
      </c>
      <c r="AD134">
        <f t="shared" si="45"/>
        <v>169605</v>
      </c>
      <c r="AE134">
        <f t="shared" si="46"/>
        <v>831761</v>
      </c>
      <c r="AF134">
        <f t="shared" si="47"/>
        <v>71117</v>
      </c>
      <c r="AG134">
        <f t="shared" si="47"/>
        <v>42893</v>
      </c>
      <c r="AH134">
        <f t="shared" si="48"/>
        <v>232819</v>
      </c>
      <c r="AJ134" s="16" t="s">
        <v>169</v>
      </c>
      <c r="AK134" s="17">
        <f t="shared" si="49"/>
        <v>0.435112063587766</v>
      </c>
      <c r="AL134" s="17">
        <f t="shared" si="49"/>
        <v>6.8848143317225469E-2</v>
      </c>
      <c r="AM134" s="17">
        <f t="shared" si="62"/>
        <v>9.3633164494243845E-2</v>
      </c>
      <c r="AN134" s="17">
        <f t="shared" si="63"/>
        <v>5.0623371429083103E-2</v>
      </c>
      <c r="AO134" s="17">
        <f t="shared" si="64"/>
        <v>0.24826240997155505</v>
      </c>
      <c r="AP134" s="17">
        <f t="shared" si="65"/>
        <v>2.1226864219345557E-2</v>
      </c>
      <c r="AQ134" s="17">
        <f t="shared" si="66"/>
        <v>1.2802619443457808E-2</v>
      </c>
      <c r="AR134" s="17">
        <f t="shared" si="67"/>
        <v>6.9491363537323186E-2</v>
      </c>
      <c r="AS134">
        <f t="shared" si="74"/>
        <v>1</v>
      </c>
      <c r="BD134" t="str">
        <f t="shared" si="68"/>
        <v>2008Q2</v>
      </c>
      <c r="BE134">
        <f t="shared" si="50"/>
        <v>53879</v>
      </c>
      <c r="BF134">
        <f t="shared" si="51"/>
        <v>-6009</v>
      </c>
      <c r="BG134" s="17">
        <f t="shared" si="69"/>
        <v>-0.11152768239945061</v>
      </c>
      <c r="BH134">
        <f t="shared" si="70"/>
        <v>53.878999999999998</v>
      </c>
      <c r="BI134">
        <f t="shared" si="70"/>
        <v>-6.0090000000000003</v>
      </c>
      <c r="BJ134">
        <f t="shared" si="77"/>
        <v>304183</v>
      </c>
      <c r="BK134">
        <f t="shared" si="77"/>
        <v>49361</v>
      </c>
      <c r="BM134" t="str">
        <f t="shared" si="53"/>
        <v>2008Q2</v>
      </c>
      <c r="BN134" s="17">
        <f t="shared" si="54"/>
        <v>0.50396020690499144</v>
      </c>
      <c r="BO134" s="17">
        <f t="shared" si="55"/>
        <v>9.3633164494243845E-2</v>
      </c>
      <c r="BP134" s="17">
        <f t="shared" si="56"/>
        <v>0.24826240997155505</v>
      </c>
      <c r="BQ134" s="17">
        <f t="shared" si="57"/>
        <v>5.0623371429083103E-2</v>
      </c>
      <c r="BR134" s="17">
        <f t="shared" si="58"/>
        <v>0.10352084720012655</v>
      </c>
      <c r="BS134" t="s">
        <v>169</v>
      </c>
      <c r="BT134">
        <f t="shared" si="59"/>
        <v>2531.3389999999999</v>
      </c>
      <c r="BU134">
        <f t="shared" si="60"/>
        <v>818.99099999999999</v>
      </c>
      <c r="BV134">
        <f t="shared" si="61"/>
        <v>3350.33</v>
      </c>
    </row>
    <row r="135" spans="1:74" x14ac:dyDescent="0.3">
      <c r="A135" s="16" t="s">
        <v>170</v>
      </c>
      <c r="B135">
        <v>2545499.6</v>
      </c>
      <c r="C135">
        <v>1257298</v>
      </c>
      <c r="D135">
        <v>28788</v>
      </c>
      <c r="E135">
        <v>19473</v>
      </c>
      <c r="F135">
        <v>126369</v>
      </c>
      <c r="G135">
        <v>265962</v>
      </c>
      <c r="H135">
        <v>0</v>
      </c>
      <c r="I135">
        <v>612785</v>
      </c>
      <c r="J135">
        <v>66726</v>
      </c>
      <c r="K135">
        <v>38308</v>
      </c>
      <c r="M135" s="16" t="s">
        <v>170</v>
      </c>
      <c r="N135">
        <v>832698.4</v>
      </c>
      <c r="O135">
        <v>210224</v>
      </c>
      <c r="P135">
        <v>4491</v>
      </c>
      <c r="Q135">
        <v>65202</v>
      </c>
      <c r="R135">
        <v>52000</v>
      </c>
      <c r="S135">
        <v>181157</v>
      </c>
      <c r="T135">
        <v>88438</v>
      </c>
      <c r="U135">
        <v>116249</v>
      </c>
      <c r="V135">
        <v>6652</v>
      </c>
      <c r="W135">
        <v>4409</v>
      </c>
      <c r="Y135" s="16" t="s">
        <v>170</v>
      </c>
      <c r="Z135">
        <f t="shared" si="42"/>
        <v>3378198</v>
      </c>
      <c r="AA135">
        <f t="shared" si="43"/>
        <v>1520274</v>
      </c>
      <c r="AB135">
        <f t="shared" si="44"/>
        <v>191571</v>
      </c>
      <c r="AC135">
        <f t="shared" si="44"/>
        <v>317962</v>
      </c>
      <c r="AD135">
        <f t="shared" si="45"/>
        <v>181157</v>
      </c>
      <c r="AE135">
        <f t="shared" si="46"/>
        <v>817472</v>
      </c>
      <c r="AF135">
        <f t="shared" si="47"/>
        <v>73378</v>
      </c>
      <c r="AG135">
        <f t="shared" si="47"/>
        <v>42717</v>
      </c>
      <c r="AH135">
        <f t="shared" si="48"/>
        <v>233667</v>
      </c>
      <c r="AJ135" s="16" t="s">
        <v>170</v>
      </c>
      <c r="AK135" s="17">
        <f t="shared" si="49"/>
        <v>0.45002513174183395</v>
      </c>
      <c r="AL135" s="17">
        <f t="shared" si="49"/>
        <v>5.6708043755872212E-2</v>
      </c>
      <c r="AM135" s="17">
        <f t="shared" si="62"/>
        <v>9.4121777349936264E-2</v>
      </c>
      <c r="AN135" s="17">
        <f t="shared" si="63"/>
        <v>5.3625335163895067E-2</v>
      </c>
      <c r="AO135" s="17">
        <f t="shared" si="64"/>
        <v>0.24198463204347406</v>
      </c>
      <c r="AP135" s="17">
        <f t="shared" si="65"/>
        <v>2.1721047730180409E-2</v>
      </c>
      <c r="AQ135" s="17">
        <f t="shared" si="66"/>
        <v>1.2644907136881852E-2</v>
      </c>
      <c r="AR135" s="17">
        <f t="shared" si="67"/>
        <v>6.9169125077926163E-2</v>
      </c>
      <c r="AS135">
        <f t="shared" si="74"/>
        <v>1</v>
      </c>
      <c r="BD135" t="str">
        <f t="shared" si="68"/>
        <v>2008Q3</v>
      </c>
      <c r="BE135">
        <f t="shared" si="50"/>
        <v>27868</v>
      </c>
      <c r="BF135">
        <f t="shared" si="51"/>
        <v>-14289</v>
      </c>
      <c r="BG135" s="17">
        <f t="shared" si="69"/>
        <v>-0.51273862494617484</v>
      </c>
      <c r="BH135">
        <f t="shared" si="70"/>
        <v>27.867999999999999</v>
      </c>
      <c r="BI135">
        <f t="shared" si="70"/>
        <v>-14.289</v>
      </c>
      <c r="BJ135">
        <f t="shared" si="77"/>
        <v>228046</v>
      </c>
      <c r="BK135">
        <f t="shared" si="77"/>
        <v>-15573</v>
      </c>
      <c r="BM135" t="str">
        <f t="shared" si="53"/>
        <v>2008Q3</v>
      </c>
      <c r="BN135" s="17">
        <f t="shared" si="54"/>
        <v>0.50673317549770613</v>
      </c>
      <c r="BO135" s="17">
        <f t="shared" si="55"/>
        <v>9.4121777349936264E-2</v>
      </c>
      <c r="BP135" s="17">
        <f t="shared" si="56"/>
        <v>0.24198463204347406</v>
      </c>
      <c r="BQ135" s="17">
        <f t="shared" si="57"/>
        <v>5.3625335163895067E-2</v>
      </c>
      <c r="BR135" s="17">
        <f t="shared" si="58"/>
        <v>0.10353507994498842</v>
      </c>
      <c r="BS135" t="s">
        <v>170</v>
      </c>
      <c r="BT135">
        <f t="shared" si="59"/>
        <v>2545.4996000000001</v>
      </c>
      <c r="BU135">
        <f t="shared" si="60"/>
        <v>832.69839999999999</v>
      </c>
      <c r="BV135">
        <f t="shared" si="61"/>
        <v>3378.1980000000003</v>
      </c>
    </row>
    <row r="136" spans="1:74" x14ac:dyDescent="0.3">
      <c r="A136" s="16" t="s">
        <v>171</v>
      </c>
      <c r="B136">
        <v>2566961</v>
      </c>
      <c r="C136">
        <v>1276028</v>
      </c>
      <c r="D136">
        <v>32808</v>
      </c>
      <c r="E136">
        <v>19680</v>
      </c>
      <c r="F136">
        <v>128130</v>
      </c>
      <c r="G136">
        <v>267106</v>
      </c>
      <c r="H136">
        <v>0</v>
      </c>
      <c r="I136">
        <v>604685</v>
      </c>
      <c r="J136">
        <v>66618</v>
      </c>
      <c r="K136">
        <v>37690</v>
      </c>
      <c r="M136" s="16" t="s">
        <v>171</v>
      </c>
      <c r="N136">
        <v>840250</v>
      </c>
      <c r="O136">
        <v>210782</v>
      </c>
      <c r="P136">
        <v>4336</v>
      </c>
      <c r="Q136">
        <v>65199</v>
      </c>
      <c r="R136">
        <v>51755</v>
      </c>
      <c r="S136">
        <v>190189</v>
      </c>
      <c r="T136">
        <v>92765</v>
      </c>
      <c r="U136">
        <v>113241</v>
      </c>
      <c r="V136">
        <v>5839</v>
      </c>
      <c r="W136">
        <v>4301</v>
      </c>
      <c r="Y136" s="16" t="s">
        <v>171</v>
      </c>
      <c r="Z136">
        <f t="shared" si="42"/>
        <v>3407211</v>
      </c>
      <c r="AA136">
        <f t="shared" si="43"/>
        <v>1543634</v>
      </c>
      <c r="AB136">
        <f t="shared" si="44"/>
        <v>193329</v>
      </c>
      <c r="AC136">
        <f t="shared" si="44"/>
        <v>318861</v>
      </c>
      <c r="AD136">
        <f t="shared" si="45"/>
        <v>190189</v>
      </c>
      <c r="AE136">
        <f t="shared" si="46"/>
        <v>810691</v>
      </c>
      <c r="AF136">
        <f t="shared" si="47"/>
        <v>72457</v>
      </c>
      <c r="AG136">
        <f t="shared" si="47"/>
        <v>41991</v>
      </c>
      <c r="AH136">
        <f t="shared" si="48"/>
        <v>236059</v>
      </c>
      <c r="AJ136" s="16" t="s">
        <v>171</v>
      </c>
      <c r="AK136" s="17">
        <f t="shared" si="49"/>
        <v>0.45304913608226788</v>
      </c>
      <c r="AL136" s="17">
        <f t="shared" si="49"/>
        <v>5.6741129328356829E-2</v>
      </c>
      <c r="AM136" s="17">
        <f t="shared" si="62"/>
        <v>9.3584166052528006E-2</v>
      </c>
      <c r="AN136" s="17">
        <f t="shared" si="63"/>
        <v>5.5819554468449419E-2</v>
      </c>
      <c r="AO136" s="17">
        <f t="shared" si="64"/>
        <v>0.23793389960293038</v>
      </c>
      <c r="AP136" s="17">
        <f t="shared" si="65"/>
        <v>2.126578013513105E-2</v>
      </c>
      <c r="AQ136" s="17">
        <f t="shared" si="66"/>
        <v>1.2324156032602618E-2</v>
      </c>
      <c r="AR136" s="17">
        <f t="shared" si="67"/>
        <v>6.9282178297733837E-2</v>
      </c>
      <c r="AS136">
        <f t="shared" si="74"/>
        <v>0.99999999999999989</v>
      </c>
      <c r="BD136" t="str">
        <f t="shared" si="68"/>
        <v>2008Q4</v>
      </c>
      <c r="BE136">
        <f t="shared" si="50"/>
        <v>29013</v>
      </c>
      <c r="BF136">
        <f t="shared" si="51"/>
        <v>-6781</v>
      </c>
      <c r="BG136" s="17">
        <f t="shared" si="69"/>
        <v>-0.23372281391100541</v>
      </c>
      <c r="BH136">
        <f t="shared" si="70"/>
        <v>29.013000000000002</v>
      </c>
      <c r="BI136">
        <f t="shared" si="70"/>
        <v>-6.7809999999999997</v>
      </c>
      <c r="BJ136">
        <f t="shared" si="77"/>
        <v>172057</v>
      </c>
      <c r="BK136">
        <f t="shared" si="77"/>
        <v>-35039</v>
      </c>
      <c r="BM136" t="str">
        <f t="shared" si="53"/>
        <v>2008Q4</v>
      </c>
      <c r="BN136" s="17">
        <f t="shared" si="54"/>
        <v>0.50979026541062467</v>
      </c>
      <c r="BO136" s="17">
        <f t="shared" si="55"/>
        <v>9.3584166052528006E-2</v>
      </c>
      <c r="BP136" s="17">
        <f t="shared" si="56"/>
        <v>0.23793389960293038</v>
      </c>
      <c r="BQ136" s="17">
        <f t="shared" si="57"/>
        <v>5.5819554468449419E-2</v>
      </c>
      <c r="BR136" s="17">
        <f t="shared" si="58"/>
        <v>0.10287211446546751</v>
      </c>
      <c r="BS136" t="s">
        <v>171</v>
      </c>
      <c r="BT136">
        <f t="shared" si="59"/>
        <v>2566.9609999999998</v>
      </c>
      <c r="BU136">
        <f t="shared" si="60"/>
        <v>840.25</v>
      </c>
      <c r="BV136">
        <f t="shared" si="61"/>
        <v>3407.2109999999998</v>
      </c>
    </row>
    <row r="137" spans="1:74" x14ac:dyDescent="0.3">
      <c r="A137" s="16" t="s">
        <v>172</v>
      </c>
      <c r="B137">
        <v>2562409</v>
      </c>
      <c r="C137">
        <v>1280268</v>
      </c>
      <c r="D137">
        <v>33661</v>
      </c>
      <c r="E137">
        <v>19635</v>
      </c>
      <c r="F137">
        <v>128207</v>
      </c>
      <c r="G137">
        <v>264067</v>
      </c>
      <c r="H137">
        <v>0</v>
      </c>
      <c r="I137">
        <v>598377</v>
      </c>
      <c r="J137">
        <v>66160</v>
      </c>
      <c r="K137">
        <v>37040</v>
      </c>
      <c r="M137" s="16" t="s">
        <v>172</v>
      </c>
      <c r="N137">
        <v>845470</v>
      </c>
      <c r="O137">
        <v>212428</v>
      </c>
      <c r="P137">
        <v>4339</v>
      </c>
      <c r="Q137">
        <v>65718</v>
      </c>
      <c r="R137">
        <v>51182</v>
      </c>
      <c r="S137">
        <v>194934</v>
      </c>
      <c r="T137">
        <v>93818</v>
      </c>
      <c r="U137">
        <v>111734</v>
      </c>
      <c r="V137">
        <v>5642</v>
      </c>
      <c r="W137">
        <v>4131</v>
      </c>
      <c r="Y137" s="16" t="s">
        <v>172</v>
      </c>
      <c r="Z137">
        <f t="shared" si="42"/>
        <v>3407879</v>
      </c>
      <c r="AA137">
        <f t="shared" si="43"/>
        <v>1550331</v>
      </c>
      <c r="AB137">
        <f t="shared" si="44"/>
        <v>193925</v>
      </c>
      <c r="AC137">
        <f t="shared" si="44"/>
        <v>315249</v>
      </c>
      <c r="AD137">
        <f t="shared" si="45"/>
        <v>194934</v>
      </c>
      <c r="AE137">
        <f t="shared" si="46"/>
        <v>803929</v>
      </c>
      <c r="AF137">
        <f t="shared" si="47"/>
        <v>71802</v>
      </c>
      <c r="AG137">
        <f t="shared" si="47"/>
        <v>41171</v>
      </c>
      <c r="AH137">
        <f t="shared" si="48"/>
        <v>236538</v>
      </c>
      <c r="AJ137" s="16" t="s">
        <v>172</v>
      </c>
      <c r="AK137" s="17">
        <f t="shared" si="49"/>
        <v>0.45492548297636154</v>
      </c>
      <c r="AL137" s="17">
        <f t="shared" si="49"/>
        <v>5.6904895977820807E-2</v>
      </c>
      <c r="AM137" s="17">
        <f t="shared" si="62"/>
        <v>9.2505925239716555E-2</v>
      </c>
      <c r="AN137" s="17">
        <f t="shared" si="63"/>
        <v>5.7200974565118072E-2</v>
      </c>
      <c r="AO137" s="17">
        <f t="shared" si="64"/>
        <v>0.23590303528969192</v>
      </c>
      <c r="AP137" s="17">
        <f t="shared" si="65"/>
        <v>2.1069410034804639E-2</v>
      </c>
      <c r="AQ137" s="17">
        <f t="shared" si="66"/>
        <v>1.2081121424792372E-2</v>
      </c>
      <c r="AR137" s="17">
        <f t="shared" si="67"/>
        <v>6.9409154491694103E-2</v>
      </c>
      <c r="AS137">
        <f t="shared" si="74"/>
        <v>1</v>
      </c>
      <c r="BD137" t="str">
        <f t="shared" si="68"/>
        <v>2009Q1</v>
      </c>
      <c r="BE137">
        <f t="shared" si="50"/>
        <v>668</v>
      </c>
      <c r="BF137">
        <f t="shared" si="51"/>
        <v>-6762</v>
      </c>
      <c r="BG137" s="17">
        <f t="shared" si="69"/>
        <v>-10.122754491017965</v>
      </c>
      <c r="BH137">
        <f t="shared" si="70"/>
        <v>0.66800000000000004</v>
      </c>
      <c r="BI137">
        <f t="shared" si="70"/>
        <v>-6.7619999999999996</v>
      </c>
      <c r="BJ137">
        <f t="shared" si="77"/>
        <v>111428</v>
      </c>
      <c r="BK137">
        <f t="shared" si="77"/>
        <v>-33841</v>
      </c>
      <c r="BM137" t="str">
        <f t="shared" si="53"/>
        <v>2009Q1</v>
      </c>
      <c r="BN137" s="17">
        <f t="shared" si="54"/>
        <v>0.51183037895418237</v>
      </c>
      <c r="BO137" s="17">
        <f t="shared" si="55"/>
        <v>9.2505925239716555E-2</v>
      </c>
      <c r="BP137" s="17">
        <f t="shared" si="56"/>
        <v>0.23590303528969192</v>
      </c>
      <c r="BQ137" s="17">
        <f t="shared" si="57"/>
        <v>5.7200974565118072E-2</v>
      </c>
      <c r="BR137" s="17">
        <f t="shared" si="58"/>
        <v>0.10255968595129111</v>
      </c>
      <c r="BS137" t="s">
        <v>172</v>
      </c>
      <c r="BT137">
        <f t="shared" si="59"/>
        <v>2562.4090000000001</v>
      </c>
      <c r="BU137">
        <f t="shared" si="60"/>
        <v>845.47</v>
      </c>
      <c r="BV137">
        <f t="shared" si="61"/>
        <v>3407.8789999999999</v>
      </c>
    </row>
    <row r="138" spans="1:74" x14ac:dyDescent="0.3">
      <c r="A138" s="16" t="s">
        <v>173</v>
      </c>
      <c r="B138">
        <v>2551604</v>
      </c>
      <c r="C138">
        <v>1277294</v>
      </c>
      <c r="D138">
        <v>33421</v>
      </c>
      <c r="E138">
        <v>19778</v>
      </c>
      <c r="F138">
        <v>128835</v>
      </c>
      <c r="G138">
        <v>261250</v>
      </c>
      <c r="H138">
        <v>0</v>
      </c>
      <c r="I138">
        <v>591806</v>
      </c>
      <c r="J138">
        <v>65245</v>
      </c>
      <c r="K138">
        <v>36119</v>
      </c>
      <c r="M138" s="16" t="s">
        <v>173</v>
      </c>
      <c r="N138">
        <v>852794</v>
      </c>
      <c r="O138">
        <v>212368</v>
      </c>
      <c r="P138">
        <v>4422</v>
      </c>
      <c r="Q138">
        <v>65843</v>
      </c>
      <c r="R138">
        <v>50651</v>
      </c>
      <c r="S138">
        <v>199127</v>
      </c>
      <c r="T138">
        <v>97547</v>
      </c>
      <c r="U138">
        <v>111106</v>
      </c>
      <c r="V138">
        <v>5542</v>
      </c>
      <c r="W138">
        <v>3713</v>
      </c>
      <c r="Y138" s="16" t="s">
        <v>173</v>
      </c>
      <c r="Z138">
        <f t="shared" si="42"/>
        <v>3404398</v>
      </c>
      <c r="AA138">
        <f t="shared" si="43"/>
        <v>1547283</v>
      </c>
      <c r="AB138">
        <f t="shared" si="44"/>
        <v>194678</v>
      </c>
      <c r="AC138">
        <f t="shared" si="44"/>
        <v>311901</v>
      </c>
      <c r="AD138">
        <f t="shared" si="45"/>
        <v>199127</v>
      </c>
      <c r="AE138">
        <f t="shared" si="46"/>
        <v>800459</v>
      </c>
      <c r="AF138">
        <f t="shared" si="47"/>
        <v>70787</v>
      </c>
      <c r="AG138">
        <f t="shared" si="47"/>
        <v>39832</v>
      </c>
      <c r="AH138">
        <f t="shared" si="48"/>
        <v>240331</v>
      </c>
      <c r="AJ138" s="16" t="s">
        <v>173</v>
      </c>
      <c r="AK138" s="17">
        <f t="shared" si="49"/>
        <v>0.45449533221438859</v>
      </c>
      <c r="AL138" s="17">
        <f t="shared" si="49"/>
        <v>5.7184265764461145E-2</v>
      </c>
      <c r="AM138" s="17">
        <f t="shared" si="62"/>
        <v>9.1617078849182729E-2</v>
      </c>
      <c r="AN138" s="17">
        <f t="shared" si="63"/>
        <v>5.8491104741572521E-2</v>
      </c>
      <c r="AO138" s="17">
        <f t="shared" si="64"/>
        <v>0.23512497657441933</v>
      </c>
      <c r="AP138" s="17">
        <f t="shared" si="65"/>
        <v>2.0792809771360457E-2</v>
      </c>
      <c r="AQ138" s="17">
        <f t="shared" si="66"/>
        <v>1.1700159617060051E-2</v>
      </c>
      <c r="AR138" s="17">
        <f t="shared" si="67"/>
        <v>7.0594272467555202E-2</v>
      </c>
      <c r="AS138">
        <f t="shared" si="74"/>
        <v>1</v>
      </c>
      <c r="BD138" t="str">
        <f t="shared" si="68"/>
        <v>2009Q2</v>
      </c>
      <c r="BE138">
        <f t="shared" si="50"/>
        <v>-3481</v>
      </c>
      <c r="BF138">
        <f t="shared" si="51"/>
        <v>-3470</v>
      </c>
      <c r="BG138" s="17">
        <f t="shared" si="69"/>
        <v>0.99683998850904909</v>
      </c>
      <c r="BH138">
        <f t="shared" si="70"/>
        <v>-3.4809999999999999</v>
      </c>
      <c r="BI138">
        <f t="shared" si="70"/>
        <v>-3.47</v>
      </c>
      <c r="BJ138">
        <f t="shared" ref="BJ138:BK138" si="78">SUM(BE135:BE138)</f>
        <v>54068</v>
      </c>
      <c r="BK138">
        <f t="shared" si="78"/>
        <v>-31302</v>
      </c>
      <c r="BM138" t="str">
        <f t="shared" si="53"/>
        <v>2009Q2</v>
      </c>
      <c r="BN138" s="17">
        <f t="shared" si="54"/>
        <v>0.51167959797884977</v>
      </c>
      <c r="BO138" s="17">
        <f t="shared" si="55"/>
        <v>9.1617078849182729E-2</v>
      </c>
      <c r="BP138" s="17">
        <f t="shared" si="56"/>
        <v>0.23512497657441933</v>
      </c>
      <c r="BQ138" s="17">
        <f t="shared" si="57"/>
        <v>5.8491104741572521E-2</v>
      </c>
      <c r="BR138" s="17">
        <f t="shared" si="58"/>
        <v>0.1030872418559757</v>
      </c>
      <c r="BS138" t="s">
        <v>173</v>
      </c>
      <c r="BT138">
        <f t="shared" si="59"/>
        <v>2551.6039999999998</v>
      </c>
      <c r="BU138">
        <f t="shared" si="60"/>
        <v>852.79399999999998</v>
      </c>
      <c r="BV138">
        <f t="shared" si="61"/>
        <v>3404.3979999999997</v>
      </c>
    </row>
    <row r="139" spans="1:74" x14ac:dyDescent="0.3">
      <c r="A139" s="16" t="s">
        <v>174</v>
      </c>
      <c r="B139">
        <v>2526137</v>
      </c>
      <c r="C139">
        <v>1261154</v>
      </c>
      <c r="D139">
        <v>34586</v>
      </c>
      <c r="E139">
        <v>19886</v>
      </c>
      <c r="F139">
        <v>126855</v>
      </c>
      <c r="G139">
        <v>259270</v>
      </c>
      <c r="H139">
        <v>0</v>
      </c>
      <c r="I139">
        <v>584654</v>
      </c>
      <c r="J139">
        <v>65140</v>
      </c>
      <c r="K139">
        <v>33370</v>
      </c>
      <c r="M139" s="16" t="s">
        <v>174</v>
      </c>
      <c r="N139">
        <v>855732</v>
      </c>
      <c r="O139">
        <v>212334</v>
      </c>
      <c r="P139">
        <v>4671</v>
      </c>
      <c r="Q139">
        <v>63514</v>
      </c>
      <c r="R139">
        <v>50277</v>
      </c>
      <c r="S139">
        <v>203042</v>
      </c>
      <c r="T139">
        <v>100905</v>
      </c>
      <c r="U139">
        <v>109402</v>
      </c>
      <c r="V139">
        <v>5333</v>
      </c>
      <c r="W139">
        <v>2354</v>
      </c>
      <c r="Y139" s="16" t="s">
        <v>174</v>
      </c>
      <c r="Z139">
        <f t="shared" si="42"/>
        <v>3381869</v>
      </c>
      <c r="AA139">
        <f t="shared" si="43"/>
        <v>1532631</v>
      </c>
      <c r="AB139">
        <f t="shared" si="44"/>
        <v>190369</v>
      </c>
      <c r="AC139">
        <f t="shared" si="44"/>
        <v>309547</v>
      </c>
      <c r="AD139">
        <f t="shared" si="45"/>
        <v>203042</v>
      </c>
      <c r="AE139">
        <f t="shared" si="46"/>
        <v>794961</v>
      </c>
      <c r="AF139">
        <f t="shared" si="47"/>
        <v>70473</v>
      </c>
      <c r="AG139">
        <f t="shared" si="47"/>
        <v>35724</v>
      </c>
      <c r="AH139">
        <f t="shared" si="48"/>
        <v>245122</v>
      </c>
      <c r="AJ139" s="16" t="s">
        <v>174</v>
      </c>
      <c r="AK139" s="17">
        <f t="shared" si="49"/>
        <v>0.45319052866920628</v>
      </c>
      <c r="AL139" s="17">
        <f t="shared" si="49"/>
        <v>5.6291062723009079E-2</v>
      </c>
      <c r="AM139" s="17">
        <f t="shared" si="62"/>
        <v>9.1531339623149216E-2</v>
      </c>
      <c r="AN139" s="17">
        <f t="shared" si="63"/>
        <v>6.0038398885350085E-2</v>
      </c>
      <c r="AO139" s="17">
        <f t="shared" si="64"/>
        <v>0.23506558060054958</v>
      </c>
      <c r="AP139" s="17">
        <f t="shared" si="65"/>
        <v>2.0838477185248748E-2</v>
      </c>
      <c r="AQ139" s="17">
        <f t="shared" si="66"/>
        <v>1.0563389652289902E-2</v>
      </c>
      <c r="AR139" s="17">
        <f t="shared" si="67"/>
        <v>7.2481222661197109E-2</v>
      </c>
      <c r="AS139">
        <f t="shared" si="74"/>
        <v>1</v>
      </c>
      <c r="BD139" t="str">
        <f t="shared" si="68"/>
        <v>2009Q3</v>
      </c>
      <c r="BE139">
        <f t="shared" si="50"/>
        <v>-22529</v>
      </c>
      <c r="BF139">
        <f t="shared" si="51"/>
        <v>-5498</v>
      </c>
      <c r="BG139" s="17">
        <f t="shared" si="69"/>
        <v>0.24404101380442986</v>
      </c>
      <c r="BH139">
        <f t="shared" si="70"/>
        <v>-22.529</v>
      </c>
      <c r="BI139">
        <f t="shared" si="70"/>
        <v>-5.4980000000000002</v>
      </c>
      <c r="BJ139">
        <f t="shared" ref="BJ139:BK141" si="79">SUM(BE136:BE139)</f>
        <v>3671</v>
      </c>
      <c r="BK139">
        <f t="shared" si="79"/>
        <v>-22511</v>
      </c>
      <c r="BM139" t="str">
        <f t="shared" si="53"/>
        <v>2009Q3</v>
      </c>
      <c r="BN139" s="17">
        <f t="shared" si="54"/>
        <v>0.50948159139221538</v>
      </c>
      <c r="BO139" s="17">
        <f t="shared" si="55"/>
        <v>9.1531339623149216E-2</v>
      </c>
      <c r="BP139" s="17">
        <f t="shared" si="56"/>
        <v>0.23506558060054958</v>
      </c>
      <c r="BQ139" s="17">
        <f t="shared" si="57"/>
        <v>6.0038398885350085E-2</v>
      </c>
      <c r="BR139" s="17">
        <f t="shared" si="58"/>
        <v>0.10388308949873576</v>
      </c>
      <c r="BS139" t="s">
        <v>174</v>
      </c>
      <c r="BT139">
        <f t="shared" si="59"/>
        <v>2526.1370000000002</v>
      </c>
      <c r="BU139">
        <f t="shared" si="60"/>
        <v>855.73199999999997</v>
      </c>
      <c r="BV139">
        <f t="shared" si="61"/>
        <v>3381.8690000000001</v>
      </c>
    </row>
    <row r="140" spans="1:74" x14ac:dyDescent="0.3">
      <c r="A140" s="16" t="s">
        <v>175</v>
      </c>
      <c r="B140">
        <v>2478444</v>
      </c>
      <c r="C140">
        <v>1243480</v>
      </c>
      <c r="D140">
        <v>32883</v>
      </c>
      <c r="E140">
        <v>19644</v>
      </c>
      <c r="F140">
        <v>123913</v>
      </c>
      <c r="G140">
        <v>257721</v>
      </c>
      <c r="H140">
        <v>0</v>
      </c>
      <c r="I140">
        <v>563333</v>
      </c>
      <c r="J140">
        <v>64591</v>
      </c>
      <c r="K140">
        <v>33429</v>
      </c>
      <c r="M140" s="16" t="s">
        <v>175</v>
      </c>
      <c r="N140">
        <v>849256</v>
      </c>
      <c r="O140">
        <v>207056</v>
      </c>
      <c r="P140">
        <v>3979</v>
      </c>
      <c r="Q140">
        <v>59897</v>
      </c>
      <c r="R140">
        <v>48507</v>
      </c>
      <c r="S140">
        <v>204378</v>
      </c>
      <c r="T140">
        <v>105723</v>
      </c>
      <c r="U140">
        <v>107393</v>
      </c>
      <c r="V140">
        <v>5105</v>
      </c>
      <c r="W140">
        <v>2263</v>
      </c>
      <c r="Y140" s="16" t="s">
        <v>175</v>
      </c>
      <c r="Z140">
        <f t="shared" si="42"/>
        <v>3327700</v>
      </c>
      <c r="AA140">
        <f t="shared" si="43"/>
        <v>1507042</v>
      </c>
      <c r="AB140">
        <f t="shared" si="44"/>
        <v>183810</v>
      </c>
      <c r="AC140">
        <f t="shared" si="44"/>
        <v>306228</v>
      </c>
      <c r="AD140">
        <f t="shared" si="45"/>
        <v>204378</v>
      </c>
      <c r="AE140">
        <f t="shared" si="46"/>
        <v>776449</v>
      </c>
      <c r="AF140">
        <f t="shared" si="47"/>
        <v>69696</v>
      </c>
      <c r="AG140">
        <f t="shared" si="47"/>
        <v>35692</v>
      </c>
      <c r="AH140">
        <f t="shared" si="48"/>
        <v>244405</v>
      </c>
      <c r="AJ140" s="16" t="s">
        <v>175</v>
      </c>
      <c r="AK140" s="17">
        <f t="shared" si="49"/>
        <v>0.45287796375875228</v>
      </c>
      <c r="AL140" s="17">
        <f t="shared" si="49"/>
        <v>5.523634943053761E-2</v>
      </c>
      <c r="AM140" s="17">
        <f t="shared" si="62"/>
        <v>9.2023920425519129E-2</v>
      </c>
      <c r="AN140" s="17">
        <f t="shared" si="63"/>
        <v>6.1417195059650813E-2</v>
      </c>
      <c r="AO140" s="17">
        <f t="shared" si="64"/>
        <v>0.2333290260540313</v>
      </c>
      <c r="AP140" s="17">
        <f t="shared" si="65"/>
        <v>2.0944195690717312E-2</v>
      </c>
      <c r="AQ140" s="17">
        <f t="shared" si="66"/>
        <v>1.0725726477747393E-2</v>
      </c>
      <c r="AR140" s="17">
        <f t="shared" si="67"/>
        <v>7.3445623103044144E-2</v>
      </c>
      <c r="AS140">
        <f t="shared" si="74"/>
        <v>0.99999999999999989</v>
      </c>
      <c r="BD140" t="str">
        <f t="shared" si="68"/>
        <v>2009Q4</v>
      </c>
      <c r="BE140">
        <f t="shared" si="50"/>
        <v>-54169</v>
      </c>
      <c r="BF140">
        <f t="shared" si="51"/>
        <v>-18512</v>
      </c>
      <c r="BG140" s="17">
        <f t="shared" si="69"/>
        <v>0.34174527866491905</v>
      </c>
      <c r="BH140">
        <f t="shared" si="70"/>
        <v>-54.168999999999997</v>
      </c>
      <c r="BI140">
        <f t="shared" si="70"/>
        <v>-18.512</v>
      </c>
      <c r="BJ140">
        <f t="shared" si="79"/>
        <v>-79511</v>
      </c>
      <c r="BK140">
        <f t="shared" si="79"/>
        <v>-34242</v>
      </c>
      <c r="BM140" t="str">
        <f t="shared" si="53"/>
        <v>2009Q4</v>
      </c>
      <c r="BN140" s="17">
        <f t="shared" si="54"/>
        <v>0.5081143131892899</v>
      </c>
      <c r="BO140" s="17">
        <f t="shared" si="55"/>
        <v>9.2023920425519129E-2</v>
      </c>
      <c r="BP140" s="17">
        <f t="shared" si="56"/>
        <v>0.2333290260540313</v>
      </c>
      <c r="BQ140" s="17">
        <f t="shared" si="57"/>
        <v>6.1417195059650813E-2</v>
      </c>
      <c r="BR140" s="17">
        <f t="shared" si="58"/>
        <v>0.10511554527150885</v>
      </c>
      <c r="BS140" t="s">
        <v>175</v>
      </c>
      <c r="BT140">
        <f t="shared" si="59"/>
        <v>2478.444</v>
      </c>
      <c r="BU140">
        <f t="shared" si="60"/>
        <v>849.25599999999997</v>
      </c>
      <c r="BV140">
        <f t="shared" si="61"/>
        <v>3327.7</v>
      </c>
    </row>
    <row r="141" spans="1:74" x14ac:dyDescent="0.3">
      <c r="A141" s="16" t="s">
        <v>176</v>
      </c>
      <c r="B141">
        <v>2446064.6</v>
      </c>
      <c r="C141">
        <v>1226922</v>
      </c>
      <c r="D141">
        <v>32658</v>
      </c>
      <c r="E141">
        <v>19305</v>
      </c>
      <c r="F141">
        <v>123584</v>
      </c>
      <c r="G141">
        <v>254580</v>
      </c>
      <c r="H141">
        <v>0</v>
      </c>
      <c r="I141">
        <v>553494</v>
      </c>
      <c r="J141">
        <v>65177</v>
      </c>
      <c r="K141">
        <v>33345</v>
      </c>
      <c r="M141" s="16" t="s">
        <v>176</v>
      </c>
      <c r="N141">
        <v>843360.4</v>
      </c>
      <c r="O141">
        <v>205649</v>
      </c>
      <c r="P141">
        <v>4040</v>
      </c>
      <c r="Q141">
        <v>60305</v>
      </c>
      <c r="R141">
        <v>47899</v>
      </c>
      <c r="S141">
        <v>249691</v>
      </c>
      <c r="T141">
        <v>56109</v>
      </c>
      <c r="U141">
        <v>106458</v>
      </c>
      <c r="V141">
        <v>4710</v>
      </c>
      <c r="W141">
        <v>2146</v>
      </c>
      <c r="Y141" s="16" t="s">
        <v>176</v>
      </c>
      <c r="Z141">
        <f t="shared" si="42"/>
        <v>3289425</v>
      </c>
      <c r="AA141">
        <f t="shared" si="43"/>
        <v>1488574</v>
      </c>
      <c r="AB141">
        <f t="shared" si="44"/>
        <v>183889</v>
      </c>
      <c r="AC141">
        <f t="shared" si="44"/>
        <v>302479</v>
      </c>
      <c r="AD141">
        <f t="shared" si="45"/>
        <v>249691</v>
      </c>
      <c r="AE141">
        <f t="shared" si="46"/>
        <v>716061</v>
      </c>
      <c r="AF141">
        <f t="shared" si="47"/>
        <v>69887</v>
      </c>
      <c r="AG141">
        <f t="shared" si="47"/>
        <v>35491</v>
      </c>
      <c r="AH141">
        <f t="shared" si="48"/>
        <v>243353</v>
      </c>
      <c r="AJ141" s="16" t="s">
        <v>176</v>
      </c>
      <c r="AK141" s="17">
        <f t="shared" si="49"/>
        <v>0.4525331934912637</v>
      </c>
      <c r="AL141" s="17">
        <f t="shared" si="49"/>
        <v>5.5903083365633814E-2</v>
      </c>
      <c r="AM141" s="17">
        <f t="shared" si="62"/>
        <v>9.1954976933658616E-2</v>
      </c>
      <c r="AN141" s="17">
        <f t="shared" si="63"/>
        <v>7.5907187426373909E-2</v>
      </c>
      <c r="AO141" s="17">
        <f t="shared" si="64"/>
        <v>0.2176857657493331</v>
      </c>
      <c r="AP141" s="17">
        <f t="shared" si="65"/>
        <v>2.1245962440244116E-2</v>
      </c>
      <c r="AQ141" s="17">
        <f t="shared" si="66"/>
        <v>1.0789423683470516E-2</v>
      </c>
      <c r="AR141" s="17">
        <f t="shared" si="67"/>
        <v>7.3980406910022264E-2</v>
      </c>
      <c r="AS141">
        <f t="shared" ref="AS141:AS146" si="80">SUM(AK141:AR141)</f>
        <v>1</v>
      </c>
      <c r="BD141" t="str">
        <f t="shared" si="68"/>
        <v>2010Q1</v>
      </c>
      <c r="BE141">
        <f t="shared" si="50"/>
        <v>-38275</v>
      </c>
      <c r="BF141">
        <f t="shared" si="51"/>
        <v>-60388</v>
      </c>
      <c r="BG141" s="17">
        <f t="shared" si="69"/>
        <v>1.5777400391900718</v>
      </c>
      <c r="BH141">
        <f t="shared" si="70"/>
        <v>-38.274999999999999</v>
      </c>
      <c r="BI141">
        <f t="shared" si="70"/>
        <v>-60.387999999999998</v>
      </c>
      <c r="BJ141">
        <f t="shared" si="79"/>
        <v>-118454</v>
      </c>
      <c r="BK141">
        <f t="shared" si="79"/>
        <v>-87868</v>
      </c>
      <c r="BM141" t="str">
        <f t="shared" si="53"/>
        <v>2010Q1</v>
      </c>
      <c r="BN141" s="17">
        <f t="shared" si="54"/>
        <v>0.50843627685689752</v>
      </c>
      <c r="BO141" s="17">
        <f t="shared" si="55"/>
        <v>9.1954976933658616E-2</v>
      </c>
      <c r="BP141" s="17">
        <f t="shared" si="56"/>
        <v>0.2176857657493331</v>
      </c>
      <c r="BQ141" s="17">
        <f t="shared" si="57"/>
        <v>7.5907187426373909E-2</v>
      </c>
      <c r="BR141" s="17">
        <f t="shared" si="58"/>
        <v>0.1060157930337369</v>
      </c>
      <c r="BS141" t="s">
        <v>176</v>
      </c>
      <c r="BT141">
        <f t="shared" si="59"/>
        <v>2446.0646000000002</v>
      </c>
      <c r="BU141">
        <f t="shared" si="60"/>
        <v>843.36040000000003</v>
      </c>
      <c r="BV141">
        <f t="shared" si="61"/>
        <v>3289.4250000000002</v>
      </c>
    </row>
    <row r="142" spans="1:74" x14ac:dyDescent="0.3">
      <c r="A142" s="16" t="s">
        <v>177</v>
      </c>
      <c r="B142">
        <v>2400104.2000000002</v>
      </c>
      <c r="C142">
        <v>1204339</v>
      </c>
      <c r="D142">
        <v>31078</v>
      </c>
      <c r="E142">
        <v>15676</v>
      </c>
      <c r="F142">
        <v>121089</v>
      </c>
      <c r="G142">
        <v>251806</v>
      </c>
      <c r="H142">
        <v>0</v>
      </c>
      <c r="I142">
        <v>541763</v>
      </c>
      <c r="J142">
        <v>63250</v>
      </c>
      <c r="K142">
        <v>33969</v>
      </c>
      <c r="M142" s="16" t="s">
        <v>177</v>
      </c>
      <c r="N142">
        <v>839882.8</v>
      </c>
      <c r="O142">
        <v>203182</v>
      </c>
      <c r="P142">
        <v>3968</v>
      </c>
      <c r="Q142">
        <v>58685</v>
      </c>
      <c r="R142">
        <v>47377</v>
      </c>
      <c r="S142">
        <v>249209</v>
      </c>
      <c r="T142">
        <v>60148</v>
      </c>
      <c r="U142">
        <v>104782</v>
      </c>
      <c r="V142">
        <v>4497</v>
      </c>
      <c r="W142">
        <v>2139</v>
      </c>
      <c r="Y142" s="16" t="s">
        <v>177</v>
      </c>
      <c r="Z142">
        <f t="shared" ref="Z142:Z146" si="81">B142+N142</f>
        <v>3239987</v>
      </c>
      <c r="AA142">
        <f t="shared" ref="AA142:AA146" si="82">SUM(C142:E142)+SUM(O142:P142)</f>
        <v>1458243</v>
      </c>
      <c r="AB142">
        <f t="shared" ref="AB142:AC146" si="83">F142+Q142</f>
        <v>179774</v>
      </c>
      <c r="AC142">
        <f t="shared" si="83"/>
        <v>299183</v>
      </c>
      <c r="AD142">
        <f t="shared" ref="AD142:AD146" si="84">S142</f>
        <v>249209</v>
      </c>
      <c r="AE142">
        <f t="shared" ref="AE142:AE146" si="85">H142+I142+T142+U142</f>
        <v>706693</v>
      </c>
      <c r="AF142">
        <f t="shared" ref="AF142:AG146" si="86">J142+V142</f>
        <v>67747</v>
      </c>
      <c r="AG142">
        <f t="shared" si="86"/>
        <v>36108</v>
      </c>
      <c r="AH142">
        <f t="shared" ref="AH142:AH146" si="87">Z142-SUM(AA142:AG142)</f>
        <v>243030</v>
      </c>
      <c r="AJ142" s="16" t="s">
        <v>177</v>
      </c>
      <c r="AK142" s="17">
        <f t="shared" ref="AK142:AL146" si="88">AA142/$Z142</f>
        <v>0.45007680586372723</v>
      </c>
      <c r="AL142" s="17">
        <f t="shared" si="88"/>
        <v>5.5486025098248848E-2</v>
      </c>
      <c r="AM142" s="17">
        <f t="shared" si="62"/>
        <v>9.2340802601985753E-2</v>
      </c>
      <c r="AN142" s="17">
        <f t="shared" si="63"/>
        <v>7.6916666640946402E-2</v>
      </c>
      <c r="AO142" s="17">
        <f t="shared" si="64"/>
        <v>0.2181159986135747</v>
      </c>
      <c r="AP142" s="17">
        <f t="shared" si="65"/>
        <v>2.0909651797985609E-2</v>
      </c>
      <c r="AQ142" s="17">
        <f t="shared" si="66"/>
        <v>1.1144489159987371E-2</v>
      </c>
      <c r="AR142" s="17">
        <f t="shared" si="67"/>
        <v>7.5009560223544103E-2</v>
      </c>
      <c r="AS142">
        <f t="shared" si="80"/>
        <v>1</v>
      </c>
      <c r="BD142" t="str">
        <f t="shared" si="68"/>
        <v>2010Q2</v>
      </c>
      <c r="BE142">
        <f t="shared" ref="BE142:BE178" si="89">Z142-Z141</f>
        <v>-49438</v>
      </c>
      <c r="BF142">
        <f t="shared" ref="BF142:BF178" si="90">AE142-AE141</f>
        <v>-9368</v>
      </c>
      <c r="BG142" s="17">
        <f t="shared" si="69"/>
        <v>0.18948986609490676</v>
      </c>
      <c r="BH142">
        <f t="shared" si="70"/>
        <v>-49.438000000000002</v>
      </c>
      <c r="BI142">
        <f t="shared" si="70"/>
        <v>-9.3680000000000003</v>
      </c>
      <c r="BJ142">
        <f t="shared" ref="BJ142:BK142" si="91">SUM(BE139:BE142)</f>
        <v>-164411</v>
      </c>
      <c r="BK142">
        <f t="shared" si="91"/>
        <v>-93766</v>
      </c>
      <c r="BM142" t="str">
        <f t="shared" ref="BM142:BM146" si="92">AJ142</f>
        <v>2010Q2</v>
      </c>
      <c r="BN142" s="17">
        <f t="shared" ref="BN142:BN146" si="93">SUM(AK142:AL142)</f>
        <v>0.50556283096197607</v>
      </c>
      <c r="BO142" s="17">
        <f t="shared" ref="BO142:BO146" si="94">AM142</f>
        <v>9.2340802601985753E-2</v>
      </c>
      <c r="BP142" s="17">
        <f t="shared" ref="BP142:BP146" si="95">AO142</f>
        <v>0.2181159986135747</v>
      </c>
      <c r="BQ142" s="17">
        <f t="shared" ref="BQ142:BQ146" si="96">AN142</f>
        <v>7.6916666640946402E-2</v>
      </c>
      <c r="BR142" s="17">
        <f t="shared" ref="BR142:BR146" si="97">SUM(AP142:AR142)</f>
        <v>0.10706370118151709</v>
      </c>
      <c r="BS142" t="s">
        <v>177</v>
      </c>
      <c r="BT142">
        <f t="shared" ref="BT142:BT146" si="98">B142/1000</f>
        <v>2400.1042000000002</v>
      </c>
      <c r="BU142">
        <f t="shared" ref="BU142:BU146" si="99">N142/1000</f>
        <v>839.88280000000009</v>
      </c>
      <c r="BV142">
        <f t="shared" ref="BV142:BV146" si="100">BT142+BU142</f>
        <v>3239.9870000000001</v>
      </c>
    </row>
    <row r="143" spans="1:74" x14ac:dyDescent="0.3">
      <c r="A143" s="16" t="s">
        <v>178</v>
      </c>
      <c r="B143">
        <v>2354780.2999999998</v>
      </c>
      <c r="C143">
        <v>1177860</v>
      </c>
      <c r="D143">
        <v>30401</v>
      </c>
      <c r="E143">
        <v>15629</v>
      </c>
      <c r="F143">
        <v>120499</v>
      </c>
      <c r="G143">
        <v>252034</v>
      </c>
      <c r="H143">
        <v>0</v>
      </c>
      <c r="I143">
        <v>529235</v>
      </c>
      <c r="J143">
        <v>61564</v>
      </c>
      <c r="K143">
        <v>33212</v>
      </c>
      <c r="M143" s="16" t="s">
        <v>178</v>
      </c>
      <c r="N143">
        <v>840930</v>
      </c>
      <c r="O143">
        <v>200488</v>
      </c>
      <c r="P143">
        <v>3766</v>
      </c>
      <c r="Q143">
        <v>59453</v>
      </c>
      <c r="R143">
        <v>47420</v>
      </c>
      <c r="S143">
        <v>251333</v>
      </c>
      <c r="T143">
        <v>63706</v>
      </c>
      <c r="U143">
        <v>102663</v>
      </c>
      <c r="V143">
        <v>4399</v>
      </c>
      <c r="W143">
        <v>2024</v>
      </c>
      <c r="Y143" s="16" t="s">
        <v>178</v>
      </c>
      <c r="Z143">
        <f t="shared" si="81"/>
        <v>3195710.3</v>
      </c>
      <c r="AA143">
        <f t="shared" si="82"/>
        <v>1428144</v>
      </c>
      <c r="AB143">
        <f t="shared" si="83"/>
        <v>179952</v>
      </c>
      <c r="AC143">
        <f t="shared" si="83"/>
        <v>299454</v>
      </c>
      <c r="AD143">
        <f t="shared" si="84"/>
        <v>251333</v>
      </c>
      <c r="AE143">
        <f t="shared" si="85"/>
        <v>695604</v>
      </c>
      <c r="AF143">
        <f t="shared" si="86"/>
        <v>65963</v>
      </c>
      <c r="AG143">
        <f t="shared" si="86"/>
        <v>35236</v>
      </c>
      <c r="AH143">
        <f t="shared" si="87"/>
        <v>240024.29999999981</v>
      </c>
      <c r="AJ143" s="16" t="s">
        <v>178</v>
      </c>
      <c r="AK143" s="17">
        <f t="shared" si="88"/>
        <v>0.44689407547361226</v>
      </c>
      <c r="AL143" s="17">
        <f t="shared" si="88"/>
        <v>5.63104859661403E-2</v>
      </c>
      <c r="AM143" s="17">
        <f t="shared" ref="AM143:AM146" si="101">AC143/Z143</f>
        <v>9.370498946666099E-2</v>
      </c>
      <c r="AN143" s="17">
        <f t="shared" ref="AN143:AN146" si="102">AD143/Z143</f>
        <v>7.8646991249488415E-2</v>
      </c>
      <c r="AO143" s="17">
        <f t="shared" ref="AO143:AO146" si="103">AE143/Z143</f>
        <v>0.21766804081083321</v>
      </c>
      <c r="AP143" s="17">
        <f t="shared" ref="AP143:AP146" si="104">AF143/Z143</f>
        <v>2.0641107549704992E-2</v>
      </c>
      <c r="AQ143" s="17">
        <f t="shared" ref="AQ143:AQ146" si="105">AG143/Z143</f>
        <v>1.1026030738768781E-2</v>
      </c>
      <c r="AR143" s="17">
        <f t="shared" ref="AR143:AR146" si="106">AH143/Z143</f>
        <v>7.5108278744791049E-2</v>
      </c>
      <c r="AS143">
        <f t="shared" si="80"/>
        <v>0.99999999999999989</v>
      </c>
      <c r="BD143" t="str">
        <f t="shared" ref="BD143:BD146" si="107">AJ143</f>
        <v>2010Q3</v>
      </c>
      <c r="BE143">
        <f t="shared" si="89"/>
        <v>-44276.700000000186</v>
      </c>
      <c r="BF143">
        <f t="shared" si="90"/>
        <v>-11089</v>
      </c>
      <c r="BG143" s="17">
        <f t="shared" ref="BG143:BG146" si="108">BF143/BE143</f>
        <v>0.25044775242960637</v>
      </c>
      <c r="BH143">
        <f t="shared" ref="BH143:BI146" si="109">BE143/1000</f>
        <v>-44.276700000000183</v>
      </c>
      <c r="BI143">
        <f t="shared" si="109"/>
        <v>-11.089</v>
      </c>
      <c r="BJ143">
        <f t="shared" ref="BJ143:BK146" si="110">SUM(BE140:BE143)</f>
        <v>-186158.70000000019</v>
      </c>
      <c r="BK143">
        <f t="shared" si="110"/>
        <v>-99357</v>
      </c>
      <c r="BM143" t="str">
        <f t="shared" si="92"/>
        <v>2010Q3</v>
      </c>
      <c r="BN143" s="17">
        <f t="shared" si="93"/>
        <v>0.50320456143975256</v>
      </c>
      <c r="BO143" s="17">
        <f t="shared" si="94"/>
        <v>9.370498946666099E-2</v>
      </c>
      <c r="BP143" s="17">
        <f t="shared" si="95"/>
        <v>0.21766804081083321</v>
      </c>
      <c r="BQ143" s="17">
        <f t="shared" si="96"/>
        <v>7.8646991249488415E-2</v>
      </c>
      <c r="BR143" s="17">
        <f t="shared" si="97"/>
        <v>0.10677541703326482</v>
      </c>
      <c r="BS143" t="s">
        <v>178</v>
      </c>
      <c r="BT143">
        <f t="shared" si="98"/>
        <v>2354.7802999999999</v>
      </c>
      <c r="BU143">
        <f t="shared" si="99"/>
        <v>840.93</v>
      </c>
      <c r="BV143">
        <f t="shared" si="100"/>
        <v>3195.7102999999997</v>
      </c>
    </row>
    <row r="144" spans="1:74" x14ac:dyDescent="0.3">
      <c r="A144" s="16" t="s">
        <v>179</v>
      </c>
      <c r="B144">
        <v>2317758.1</v>
      </c>
      <c r="C144">
        <v>1150996</v>
      </c>
      <c r="D144">
        <v>30753</v>
      </c>
      <c r="E144">
        <v>15689</v>
      </c>
      <c r="F144">
        <v>122217</v>
      </c>
      <c r="G144">
        <v>251310</v>
      </c>
      <c r="H144">
        <v>0</v>
      </c>
      <c r="I144">
        <v>523280</v>
      </c>
      <c r="J144">
        <v>59530</v>
      </c>
      <c r="K144">
        <v>31154</v>
      </c>
      <c r="M144" s="16" t="s">
        <v>179</v>
      </c>
      <c r="N144">
        <v>839350</v>
      </c>
      <c r="O144">
        <v>193651</v>
      </c>
      <c r="P144">
        <v>3498</v>
      </c>
      <c r="Q144">
        <v>61248</v>
      </c>
      <c r="R144">
        <v>47246</v>
      </c>
      <c r="S144">
        <v>256458</v>
      </c>
      <c r="T144">
        <v>66918</v>
      </c>
      <c r="U144">
        <v>98724</v>
      </c>
      <c r="V144">
        <v>4081</v>
      </c>
      <c r="W144">
        <v>1911</v>
      </c>
      <c r="Y144" s="16" t="s">
        <v>179</v>
      </c>
      <c r="Z144">
        <f t="shared" si="81"/>
        <v>3157108.1</v>
      </c>
      <c r="AA144">
        <f t="shared" si="82"/>
        <v>1394587</v>
      </c>
      <c r="AB144">
        <f t="shared" si="83"/>
        <v>183465</v>
      </c>
      <c r="AC144">
        <f t="shared" si="83"/>
        <v>298556</v>
      </c>
      <c r="AD144">
        <f t="shared" si="84"/>
        <v>256458</v>
      </c>
      <c r="AE144">
        <f t="shared" si="85"/>
        <v>688922</v>
      </c>
      <c r="AF144">
        <f t="shared" si="86"/>
        <v>63611</v>
      </c>
      <c r="AG144">
        <f t="shared" si="86"/>
        <v>33065</v>
      </c>
      <c r="AH144">
        <f t="shared" si="87"/>
        <v>238444.10000000009</v>
      </c>
      <c r="AJ144" s="16" t="s">
        <v>179</v>
      </c>
      <c r="AK144" s="17">
        <f t="shared" si="88"/>
        <v>0.44172925215959502</v>
      </c>
      <c r="AL144" s="17">
        <f t="shared" si="88"/>
        <v>5.8111725727731656E-2</v>
      </c>
      <c r="AM144" s="17">
        <f t="shared" si="101"/>
        <v>9.4566289953771296E-2</v>
      </c>
      <c r="AN144" s="17">
        <f t="shared" si="102"/>
        <v>8.1231935010397646E-2</v>
      </c>
      <c r="AO144" s="17">
        <f t="shared" si="103"/>
        <v>0.21821299055296839</v>
      </c>
      <c r="AP144" s="17">
        <f t="shared" si="104"/>
        <v>2.0148502358851759E-2</v>
      </c>
      <c r="AQ144" s="17">
        <f t="shared" si="105"/>
        <v>1.0473192222971396E-2</v>
      </c>
      <c r="AR144" s="17">
        <f t="shared" si="106"/>
        <v>7.5526112013712829E-2</v>
      </c>
      <c r="AS144">
        <f t="shared" si="80"/>
        <v>1</v>
      </c>
      <c r="BD144" t="str">
        <f t="shared" si="107"/>
        <v>2010Q4</v>
      </c>
      <c r="BE144">
        <f t="shared" si="89"/>
        <v>-38602.199999999721</v>
      </c>
      <c r="BF144">
        <f t="shared" si="90"/>
        <v>-6682</v>
      </c>
      <c r="BG144" s="17">
        <f t="shared" si="108"/>
        <v>0.1730989425473172</v>
      </c>
      <c r="BH144">
        <f t="shared" si="109"/>
        <v>-38.602199999999719</v>
      </c>
      <c r="BI144">
        <f t="shared" si="109"/>
        <v>-6.6820000000000004</v>
      </c>
      <c r="BJ144">
        <f t="shared" si="110"/>
        <v>-170591.89999999991</v>
      </c>
      <c r="BK144">
        <f t="shared" si="110"/>
        <v>-87527</v>
      </c>
      <c r="BM144" t="str">
        <f t="shared" si="92"/>
        <v>2010Q4</v>
      </c>
      <c r="BN144" s="17">
        <f t="shared" si="93"/>
        <v>0.49984097788732668</v>
      </c>
      <c r="BO144" s="17">
        <f t="shared" si="94"/>
        <v>9.4566289953771296E-2</v>
      </c>
      <c r="BP144" s="17">
        <f t="shared" si="95"/>
        <v>0.21821299055296839</v>
      </c>
      <c r="BQ144" s="17">
        <f t="shared" si="96"/>
        <v>8.1231935010397646E-2</v>
      </c>
      <c r="BR144" s="17">
        <f t="shared" si="97"/>
        <v>0.10614780659553599</v>
      </c>
      <c r="BS144" t="s">
        <v>179</v>
      </c>
      <c r="BT144">
        <f t="shared" si="98"/>
        <v>2317.7581</v>
      </c>
      <c r="BU144">
        <f t="shared" si="99"/>
        <v>839.35</v>
      </c>
      <c r="BV144">
        <f t="shared" si="100"/>
        <v>3157.1080999999999</v>
      </c>
    </row>
    <row r="145" spans="1:74" x14ac:dyDescent="0.3">
      <c r="A145" s="16" t="s">
        <v>180</v>
      </c>
      <c r="B145">
        <v>2287846.7999999998</v>
      </c>
      <c r="C145">
        <v>1131930</v>
      </c>
      <c r="D145">
        <v>29238</v>
      </c>
      <c r="E145">
        <v>16056</v>
      </c>
      <c r="F145">
        <v>118771</v>
      </c>
      <c r="G145">
        <v>252056</v>
      </c>
      <c r="H145">
        <v>0</v>
      </c>
      <c r="I145">
        <v>520041</v>
      </c>
      <c r="J145">
        <v>57178</v>
      </c>
      <c r="K145">
        <v>30470</v>
      </c>
      <c r="M145" s="16" t="s">
        <v>180</v>
      </c>
      <c r="N145">
        <v>838880.8</v>
      </c>
      <c r="O145">
        <v>190282</v>
      </c>
      <c r="P145">
        <v>3506</v>
      </c>
      <c r="Q145">
        <v>61237</v>
      </c>
      <c r="R145">
        <v>47386</v>
      </c>
      <c r="S145">
        <v>256052</v>
      </c>
      <c r="T145">
        <v>71281</v>
      </c>
      <c r="U145">
        <v>97880</v>
      </c>
      <c r="V145">
        <v>3807</v>
      </c>
      <c r="W145">
        <v>1794</v>
      </c>
      <c r="Y145" s="16" t="s">
        <v>180</v>
      </c>
      <c r="Z145">
        <f t="shared" si="81"/>
        <v>3126727.5999999996</v>
      </c>
      <c r="AA145">
        <f t="shared" si="82"/>
        <v>1371012</v>
      </c>
      <c r="AB145">
        <f t="shared" si="83"/>
        <v>180008</v>
      </c>
      <c r="AC145">
        <f t="shared" si="83"/>
        <v>299442</v>
      </c>
      <c r="AD145">
        <f t="shared" si="84"/>
        <v>256052</v>
      </c>
      <c r="AE145">
        <f t="shared" si="85"/>
        <v>689202</v>
      </c>
      <c r="AF145">
        <f t="shared" si="86"/>
        <v>60985</v>
      </c>
      <c r="AG145">
        <f t="shared" si="86"/>
        <v>32264</v>
      </c>
      <c r="AH145">
        <f t="shared" si="87"/>
        <v>237762.59999999963</v>
      </c>
      <c r="AJ145" s="16" t="s">
        <v>180</v>
      </c>
      <c r="AK145" s="17">
        <f t="shared" si="88"/>
        <v>0.43848143343219287</v>
      </c>
      <c r="AL145" s="17">
        <f t="shared" si="88"/>
        <v>5.7570733056502912E-2</v>
      </c>
      <c r="AM145" s="17">
        <f t="shared" si="101"/>
        <v>9.5768496110758106E-2</v>
      </c>
      <c r="AN145" s="17">
        <f t="shared" si="102"/>
        <v>8.1891367831339074E-2</v>
      </c>
      <c r="AO145" s="17">
        <f t="shared" si="103"/>
        <v>0.22042278323190037</v>
      </c>
      <c r="AP145" s="17">
        <f t="shared" si="104"/>
        <v>1.9504417333956435E-2</v>
      </c>
      <c r="AQ145" s="17">
        <f t="shared" si="105"/>
        <v>1.0318775450730023E-2</v>
      </c>
      <c r="AR145" s="17">
        <f t="shared" si="106"/>
        <v>7.6041993552620202E-2</v>
      </c>
      <c r="AS145">
        <f t="shared" si="80"/>
        <v>1</v>
      </c>
      <c r="BD145" t="str">
        <f t="shared" si="107"/>
        <v>2011Q1</v>
      </c>
      <c r="BE145">
        <f t="shared" si="89"/>
        <v>-30380.500000000466</v>
      </c>
      <c r="BF145">
        <f t="shared" si="90"/>
        <v>280</v>
      </c>
      <c r="BG145" s="17">
        <f t="shared" si="108"/>
        <v>-9.2164381758034174E-3</v>
      </c>
      <c r="BH145">
        <f t="shared" si="109"/>
        <v>-30.380500000000467</v>
      </c>
      <c r="BI145">
        <f t="shared" si="109"/>
        <v>0.28000000000000003</v>
      </c>
      <c r="BJ145">
        <f t="shared" si="110"/>
        <v>-162697.40000000037</v>
      </c>
      <c r="BK145">
        <f t="shared" si="110"/>
        <v>-26859</v>
      </c>
      <c r="BM145" t="str">
        <f t="shared" si="92"/>
        <v>2011Q1</v>
      </c>
      <c r="BN145" s="17">
        <f t="shared" si="93"/>
        <v>0.49605216648869577</v>
      </c>
      <c r="BO145" s="17">
        <f t="shared" si="94"/>
        <v>9.5768496110758106E-2</v>
      </c>
      <c r="BP145" s="17">
        <f t="shared" si="95"/>
        <v>0.22042278323190037</v>
      </c>
      <c r="BQ145" s="17">
        <f t="shared" si="96"/>
        <v>8.1891367831339074E-2</v>
      </c>
      <c r="BR145" s="17">
        <f t="shared" si="97"/>
        <v>0.10586518633730665</v>
      </c>
      <c r="BS145" t="s">
        <v>180</v>
      </c>
      <c r="BT145">
        <f t="shared" si="98"/>
        <v>2287.8467999999998</v>
      </c>
      <c r="BU145">
        <f t="shared" si="99"/>
        <v>838.88080000000002</v>
      </c>
      <c r="BV145">
        <f t="shared" si="100"/>
        <v>3126.7275999999997</v>
      </c>
    </row>
    <row r="146" spans="1:74" x14ac:dyDescent="0.3">
      <c r="A146" s="16" t="s">
        <v>181</v>
      </c>
      <c r="B146">
        <v>2273322.7000000002</v>
      </c>
      <c r="C146">
        <v>1117393</v>
      </c>
      <c r="D146">
        <v>28738</v>
      </c>
      <c r="E146">
        <v>15691</v>
      </c>
      <c r="F146">
        <v>116116</v>
      </c>
      <c r="G146">
        <v>255784</v>
      </c>
      <c r="H146">
        <v>0</v>
      </c>
      <c r="I146">
        <v>520221</v>
      </c>
      <c r="J146">
        <v>54455</v>
      </c>
      <c r="K146">
        <v>32970</v>
      </c>
      <c r="M146" s="16" t="s">
        <v>181</v>
      </c>
      <c r="N146">
        <v>839915.8</v>
      </c>
      <c r="O146">
        <v>189331</v>
      </c>
      <c r="P146">
        <v>3175</v>
      </c>
      <c r="Q146">
        <v>60992</v>
      </c>
      <c r="R146">
        <v>48087</v>
      </c>
      <c r="S146">
        <v>254613</v>
      </c>
      <c r="T146">
        <v>77133</v>
      </c>
      <c r="U146">
        <v>96286</v>
      </c>
      <c r="V146">
        <v>3630</v>
      </c>
      <c r="W146">
        <v>1790</v>
      </c>
      <c r="Y146" s="16" t="s">
        <v>181</v>
      </c>
      <c r="Z146">
        <f t="shared" si="81"/>
        <v>3113238.5</v>
      </c>
      <c r="AA146">
        <f t="shared" si="82"/>
        <v>1354328</v>
      </c>
      <c r="AB146">
        <f t="shared" si="83"/>
        <v>177108</v>
      </c>
      <c r="AC146">
        <f t="shared" si="83"/>
        <v>303871</v>
      </c>
      <c r="AD146">
        <f t="shared" si="84"/>
        <v>254613</v>
      </c>
      <c r="AE146">
        <f t="shared" si="85"/>
        <v>693640</v>
      </c>
      <c r="AF146">
        <f t="shared" si="86"/>
        <v>58085</v>
      </c>
      <c r="AG146">
        <f t="shared" si="86"/>
        <v>34760</v>
      </c>
      <c r="AH146">
        <f t="shared" si="87"/>
        <v>236833.5</v>
      </c>
      <c r="AJ146" s="16" t="s">
        <v>181</v>
      </c>
      <c r="AK146" s="17">
        <f t="shared" si="88"/>
        <v>0.43502224452125976</v>
      </c>
      <c r="AL146" s="17">
        <f t="shared" si="88"/>
        <v>5.6888670752337153E-2</v>
      </c>
      <c r="AM146" s="17">
        <f t="shared" si="101"/>
        <v>9.7606078043811939E-2</v>
      </c>
      <c r="AN146" s="17">
        <f t="shared" si="102"/>
        <v>8.1783968687268907E-2</v>
      </c>
      <c r="AO146" s="17">
        <f t="shared" si="103"/>
        <v>0.2228033605520425</v>
      </c>
      <c r="AP146" s="17">
        <f t="shared" si="104"/>
        <v>1.8657420560615579E-2</v>
      </c>
      <c r="AQ146" s="17">
        <f t="shared" si="105"/>
        <v>1.1165222323956227E-2</v>
      </c>
      <c r="AR146" s="17">
        <f t="shared" si="106"/>
        <v>7.6073034558707911E-2</v>
      </c>
      <c r="AS146">
        <f t="shared" si="80"/>
        <v>1</v>
      </c>
      <c r="BD146" t="str">
        <f t="shared" si="107"/>
        <v>2011Q2</v>
      </c>
      <c r="BE146">
        <f t="shared" si="89"/>
        <v>-13489.099999999627</v>
      </c>
      <c r="BF146">
        <f t="shared" si="90"/>
        <v>4438</v>
      </c>
      <c r="BG146" s="17">
        <f t="shared" si="108"/>
        <v>-0.32900638293141293</v>
      </c>
      <c r="BH146">
        <f t="shared" si="109"/>
        <v>-13.489099999999627</v>
      </c>
      <c r="BI146">
        <f t="shared" si="109"/>
        <v>4.4379999999999997</v>
      </c>
      <c r="BJ146">
        <f t="shared" si="110"/>
        <v>-126748.5</v>
      </c>
      <c r="BK146">
        <f t="shared" si="110"/>
        <v>-13053</v>
      </c>
      <c r="BM146" t="str">
        <f t="shared" si="92"/>
        <v>2011Q2</v>
      </c>
      <c r="BN146" s="17">
        <f t="shared" si="93"/>
        <v>0.49191091527359693</v>
      </c>
      <c r="BO146" s="17">
        <f t="shared" si="94"/>
        <v>9.7606078043811939E-2</v>
      </c>
      <c r="BP146" s="17">
        <f t="shared" si="95"/>
        <v>0.2228033605520425</v>
      </c>
      <c r="BQ146" s="17">
        <f t="shared" si="96"/>
        <v>8.1783968687268907E-2</v>
      </c>
      <c r="BR146" s="17">
        <f t="shared" si="97"/>
        <v>0.10589567744327971</v>
      </c>
      <c r="BS146" t="s">
        <v>181</v>
      </c>
      <c r="BT146">
        <f t="shared" si="98"/>
        <v>2273.3227000000002</v>
      </c>
      <c r="BU146">
        <f t="shared" si="99"/>
        <v>839.91579999999999</v>
      </c>
      <c r="BV146">
        <f t="shared" si="100"/>
        <v>3113.2385000000004</v>
      </c>
    </row>
  </sheetData>
  <mergeCells count="1">
    <mergeCell ref="BJ11:BK11"/>
  </mergeCells>
  <hyperlinks>
    <hyperlink ref="B11" r:id="rId1" display="http://www.federalreserve.gov/datadownload/Download.aspx?rel=Z1&amp;series=e1984d5800e8908044f13ae22d16e399&amp;filetype=spreadsheetml&amp;label=include&amp;layout=seriescolumn&amp;from=03/01/1978&amp;to=06/30/2011"/>
    <hyperlink ref="M11" r:id="rId2" display="http://www.federalreserve.gov/datadownload/Download.aspx?rel=Z1&amp;series=b3c7150cd9c362805207a27358a1e02a&amp;filetype=spreadsheetml&amp;label=include&amp;layout=seriescolumn&amp;from=03/01/1978&amp;to=06/30/2011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Mtg Debt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dgeltner</cp:lastModifiedBy>
  <dcterms:created xsi:type="dcterms:W3CDTF">2013-02-23T23:10:37Z</dcterms:created>
  <dcterms:modified xsi:type="dcterms:W3CDTF">2013-02-23T23:11:48Z</dcterms:modified>
</cp:coreProperties>
</file>